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<sst xmlns="http://schemas.openxmlformats.org/spreadsheetml/2006/main" count="357" uniqueCount="137">
  <si>
    <t>Dział</t>
  </si>
  <si>
    <t>Rozdział</t>
  </si>
  <si>
    <t>Paragraf</t>
  </si>
  <si>
    <t>2110</t>
  </si>
  <si>
    <t>Dotacje celowe otrzymane z budżetu państwa na zadania bieżące z zakresu administracji rządowej oraz inne zadania zlecone ustawami realizowane przez powiat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</si>
  <si>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</si>
  <si>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</si>
  <si>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</si>
  <si>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</si>
  <si>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</si>
  <si>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</si>
  <si>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</si>
  <si>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</si>
  <si>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</si>
  <si>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</si>
  <si>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</si>
  <si>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</si>
  <si>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</si>
  <si>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</si>
  <si>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</si>
  <si>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</si>
  <si>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75045</t>
  </si>
  <si>
    <t>Kwalifikacja wojskowa</t>
  </si>
  <si>
    <t>754</t>
  </si>
  <si>
    <t>Bezpieczeństwo publiczne i ochrona przeciwpożarowa</t>
  </si>
  <si>
    <t>75411</t>
  </si>
  <si>
    <t>Komendy powiatowe Państwowej Straży Pożarnej</t>
  </si>
  <si>
    <t>75414</t>
  </si>
  <si>
    <t>Obrona cywilna</t>
  </si>
  <si>
    <t>851</t>
  </si>
  <si>
    <t>Ochrona zdrowia</t>
  </si>
  <si>
    <t>85156</t>
  </si>
  <si>
    <t>Składki na ubezpieczenie zdrowotne oraz świadczenia dla osób nie objętych obowiązkiem ubezpieczenia zdrowotnego</t>
  </si>
  <si>
    <t>852</t>
  </si>
  <si>
    <t>Pomoc społeczna</t>
  </si>
  <si>
    <t>85203</t>
  </si>
  <si>
    <t>Ośrodki wsparcia</t>
  </si>
  <si>
    <t>853</t>
  </si>
  <si>
    <t>Pozostałe zadania w zakresie polityki społecznej</t>
  </si>
  <si>
    <t>85321</t>
  </si>
  <si>
    <t>Zespoły do spraw orzekania o niepełnosprawności</t>
  </si>
  <si>
    <t>Razem:</t>
  </si>
  <si>
    <t>Nazwa zadania</t>
  </si>
  <si>
    <t>Dochody i wydatki związane z realizacją zadań z zakresu administracji rządowej</t>
  </si>
  <si>
    <t>752</t>
  </si>
  <si>
    <t>75212</t>
  </si>
  <si>
    <t>Pozostałe wydatki obronne</t>
  </si>
  <si>
    <t>Obrona narodowa</t>
  </si>
  <si>
    <t>85231</t>
  </si>
  <si>
    <t>Pomoc dla cudzoziemców</t>
  </si>
  <si>
    <t>Wydatki</t>
  </si>
  <si>
    <t>Wyszczególnienie</t>
  </si>
  <si>
    <t>4300</t>
  </si>
  <si>
    <t>Zakup usług pozostałych</t>
  </si>
  <si>
    <t>4010</t>
  </si>
  <si>
    <t>Wynagrodzenia osobowe pracowników</t>
  </si>
  <si>
    <t>4020</t>
  </si>
  <si>
    <t>Wynagrodzenia osobowe członków korpusu służby cywilnej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</si>
  <si>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</si>
  <si>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</si>
  <si>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</si>
  <si>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</si>
  <si>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</si>
  <si>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</si>
  <si>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</si>
  <si>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</si>
  <si>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</si>
  <si>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</si>
  <si>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4260</t>
  </si>
  <si>
    <t>Zakup energii</t>
  </si>
  <si>
    <t>4350</t>
  </si>
  <si>
    <t>Zakup usług dostępu do sieci Internet</t>
  </si>
  <si>
    <t>4360</t>
  </si>
  <si>
    <t>Opłaty z tytułu zakupu usług telekomunikacyjnych świadczonych w ruchomej publicznej sieci telefonicznej</t>
  </si>
  <si>
    <t>4370</t>
  </si>
  <si>
    <t>Opłata z tytułu zakupu usług telekomunikacyjnych świadczonych w stacjonarnej publicznej sieci telefonicznej.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</si>
  <si>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</si>
  <si>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</si>
  <si>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</si>
  <si>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</si>
  <si>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</si>
  <si>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</si>
  <si>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</si>
  <si>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</si>
  <si>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3030</t>
  </si>
  <si>
    <t xml:space="preserve">Różne wydatki na rzecz osób fizycznych </t>
  </si>
  <si>
    <t>3070</t>
  </si>
  <si>
    <t>Wydatki osobowe niezaliczone do uposażeń wypłacane żołnierzom i funkcjonariuszom</t>
  </si>
  <si>
    <t>4050</t>
  </si>
  <si>
    <t>Uposażenia żołnierzy zawodowych oraz funkcjonariuszy</t>
  </si>
  <si>
    <t>4060</t>
  </si>
  <si>
    <t xml:space="preserve">Pozostałe należności żołnierzy zawodowych oraz funkcjonariuszy </t>
  </si>
  <si>
    <t>4070</t>
  </si>
  <si>
    <t>Dodatkowe uposażenie roczne dla żołnierzy zawodowych oraz nagrody roczne dla funkcjonariuszy</t>
  </si>
  <si>
    <t>4180</t>
  </si>
  <si>
    <t>Równoważniki pieniężne i ekwiwalenty dla żołnierzy i funkcjonariuszy</t>
  </si>
  <si>
    <t>4220</t>
  </si>
  <si>
    <t>Zakup środków żywności</t>
  </si>
  <si>
    <t>4230</t>
  </si>
  <si>
    <t>Zakup leków, wyrobów medycznych i produktów biobójczych</t>
  </si>
  <si>
    <t>4240</t>
  </si>
  <si>
    <t>Zakup pomocy naukowych, dydaktycznych i książek</t>
  </si>
  <si>
    <t>4270</t>
  </si>
  <si>
    <t>Zakup usług remontowych</t>
  </si>
  <si>
    <t>4280</t>
  </si>
  <si>
    <t>Zakup usług zdrowotnych</t>
  </si>
  <si>
    <t>4480</t>
  </si>
  <si>
    <t>Podatek od nieruchomości</t>
  </si>
  <si>
    <t>4510</t>
  </si>
  <si>
    <t>Opłaty na rzecz budżetu państwa</t>
  </si>
  <si>
    <t>4130</t>
  </si>
  <si>
    <t>Składki na ubezpieczenie zdrowotne ( PUP w Grójcu )</t>
  </si>
  <si>
    <t>Składki na ubezpieczenie zdrowotne ( DPS w Nowym Mieście )</t>
  </si>
  <si>
    <t>Składki na ubezpieczenie zdrowotne ( SOSW w Jurkach )</t>
  </si>
  <si>
    <t>3110</t>
  </si>
  <si>
    <t>Świadczenia społeczne</t>
  </si>
  <si>
    <t>2320</t>
  </si>
  <si>
    <t>Dotacje celowe przekazane dla powiatu na zadania bieżące realizowane na podstawie porozumień (umów) między jednostkami samorządu terytorialnego</t>
  </si>
  <si>
    <t>i innych zleconych odrębnymi ustawami w 2014 r</t>
  </si>
  <si>
    <t>Plan</t>
  </si>
  <si>
    <t>Zmiana</t>
  </si>
  <si>
    <t>Plan po zmianie</t>
  </si>
  <si>
    <t>Składki na ubezpieczenie zdrowotne ( ZSP w Warce )</t>
  </si>
  <si>
    <t>75478</t>
  </si>
  <si>
    <t>Usuwanie skutków klęsk żywiołowych</t>
  </si>
  <si>
    <t>751</t>
  </si>
  <si>
    <t>Urzędy naczelnych organów władzy państwowej, kontroli i ochrony prawa oraz sądownictwa</t>
  </si>
  <si>
    <t>75109</t>
  </si>
  <si>
    <t>Wybory do rad gmin, rad powiatów i sejmików województw, wybory wójtów, burmistrzów i prezydentów miast oraz referenda gminne, powiatowe i wojewódzkie</t>
  </si>
  <si>
    <t>801</t>
  </si>
  <si>
    <t>80102</t>
  </si>
  <si>
    <t>Szkoły podstawowe specjalne</t>
  </si>
  <si>
    <t>Oświata i wychowanie</t>
  </si>
  <si>
    <t>6410</t>
  </si>
  <si>
    <t>Dotacje celowe przekazane z budżetu państwa na inwestycje i zakupy inwestycyjne z zakresu administracji rządowej oraz inne zadania zlecone ustawami realizowane przez powiat</t>
  </si>
  <si>
    <t>6060</t>
  </si>
  <si>
    <t>Wydatki na zakupy inwetycyjne jednostek budżetowych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</si>
</sst>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8.5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42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1" fillId="33" borderId="0" xfId="0" applyNumberFormat="1" applyFont="1" applyFill="1" applyAlignment="1" applyProtection="1">
      <alignment vertical="top" wrapText="1"/>
      <protection locked="0"/>
    </xf>
    <xf numFmtId="41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1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1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1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1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1" fontId="5" fillId="37" borderId="10" xfId="0" applyNumberFormat="1" applyFont="1" applyFill="1" applyBorder="1" applyAlignment="1" applyProtection="1">
      <alignment horizontal="right" vertical="center" wrapText="1"/>
      <protection locked="0"/>
    </xf>
    <xf numFmtId="41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41" fontId="4" fillId="38" borderId="10" xfId="0" applyNumberFormat="1" applyFont="1" applyFill="1" applyBorder="1" applyAlignment="1" applyProtection="1">
      <alignment horizontal="right" vertical="center" wrapText="1"/>
      <protection locked="0"/>
    </xf>
    <xf numFmtId="41" fontId="5" fillId="39" borderId="10" xfId="0" applyNumberFormat="1" applyFont="1" applyFill="1" applyBorder="1" applyAlignment="1" applyProtection="1">
      <alignment horizontal="right" vertical="center" wrapText="1"/>
      <protection locked="0"/>
    </xf>
    <xf numFmtId="41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1" fontId="4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0" xfId="0" applyNumberFormat="1" applyFont="1" applyFill="1" applyBorder="1" applyAlignment="1" applyProtection="1">
      <alignment horizontal="center" vertical="center" wrapText="1"/>
      <protection locked="0"/>
    </xf>
    <xf numFmtId="41" fontId="8" fillId="33" borderId="0" xfId="0" applyNumberFormat="1" applyFont="1" applyFill="1" applyBorder="1" applyAlignment="1" applyProtection="1">
      <alignment horizontal="right" vertical="center" wrapText="1"/>
      <protection locked="0"/>
    </xf>
    <xf numFmtId="41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1"/>
  <sheetViews>
    <sheetView showGridLines="0" tabSelected="1" zoomScalePageLayoutView="0" workbookViewId="0" topLeftCell="C161">
      <selection activeCell="F84" sqref="F84"/>
    </sheetView>
  </sheetViews>
  <sheetFormatPr defaultColWidth="9.33203125" defaultRowHeight="12.75"/>
  <cols>
    <col min="1" max="1" width="10.16015625" style="0" customWidth="1"/>
    <col min="2" max="3" width="12.66015625" style="0" customWidth="1"/>
    <col min="4" max="4" width="72.83203125" style="0" customWidth="1"/>
    <col min="5" max="5" width="26" style="0" customWidth="1"/>
    <col min="6" max="6" width="22.16015625" style="0" customWidth="1"/>
    <col min="7" max="7" width="22.33203125" style="0" customWidth="1"/>
    <col min="8" max="8" width="7.66015625" style="0" customWidth="1"/>
  </cols>
  <sheetData>
    <row r="1" spans="1:8" ht="8.25" customHeight="1">
      <c r="A1" s="37"/>
      <c r="B1" s="37"/>
      <c r="C1" s="37"/>
      <c r="D1" s="37"/>
      <c r="E1" s="37"/>
      <c r="F1" s="37"/>
      <c r="G1" s="37"/>
      <c r="H1" s="12"/>
    </row>
    <row r="2" spans="1:8" ht="18" customHeight="1">
      <c r="A2" s="38" t="s">
        <v>43</v>
      </c>
      <c r="B2" s="38"/>
      <c r="C2" s="38"/>
      <c r="D2" s="38"/>
      <c r="E2" s="38"/>
      <c r="F2" s="38"/>
      <c r="G2" s="38"/>
      <c r="H2" s="12"/>
    </row>
    <row r="3" spans="1:8" ht="15.75" customHeight="1">
      <c r="A3" s="38" t="s">
        <v>118</v>
      </c>
      <c r="B3" s="38"/>
      <c r="C3" s="38"/>
      <c r="D3" s="38"/>
      <c r="E3" s="38"/>
      <c r="F3" s="38"/>
      <c r="G3" s="38"/>
      <c r="H3" s="13"/>
    </row>
    <row r="4" spans="1:8" ht="9" customHeight="1">
      <c r="A4" s="36"/>
      <c r="B4" s="36"/>
      <c r="C4" s="36"/>
      <c r="D4" s="36"/>
      <c r="E4" s="36"/>
      <c r="F4" s="36"/>
      <c r="G4" s="36"/>
      <c r="H4" s="36"/>
    </row>
    <row r="5" spans="1:7" ht="20.25" customHeight="1">
      <c r="A5" s="1" t="s">
        <v>0</v>
      </c>
      <c r="B5" s="1" t="s">
        <v>1</v>
      </c>
      <c r="C5" s="1" t="s">
        <v>2</v>
      </c>
      <c r="D5" s="11" t="s">
        <v>42</v>
      </c>
      <c r="E5" s="11" t="s">
        <v>119</v>
      </c>
      <c r="F5" s="11" t="s">
        <v>120</v>
      </c>
      <c r="G5" s="1" t="s">
        <v>121</v>
      </c>
    </row>
    <row r="6" spans="1:7" ht="16.5" customHeight="1">
      <c r="A6" s="2" t="s">
        <v>5</v>
      </c>
      <c r="B6" s="2"/>
      <c r="C6" s="2"/>
      <c r="D6" s="3" t="s">
        <v>6</v>
      </c>
      <c r="E6" s="14">
        <f>E7</f>
        <v>80000</v>
      </c>
      <c r="F6" s="14">
        <f>F7</f>
        <v>0</v>
      </c>
      <c r="G6" s="14">
        <f aca="true" t="shared" si="0" ref="G6:G48">E6+F6</f>
        <v>80000</v>
      </c>
    </row>
    <row r="7" spans="1:7" ht="16.5" customHeight="1">
      <c r="A7" s="4"/>
      <c r="B7" s="5" t="s">
        <v>7</v>
      </c>
      <c r="C7" s="6"/>
      <c r="D7" s="7" t="s">
        <v>8</v>
      </c>
      <c r="E7" s="15">
        <f>E8</f>
        <v>80000</v>
      </c>
      <c r="F7" s="15">
        <f>F8</f>
        <v>0</v>
      </c>
      <c r="G7" s="23">
        <f t="shared" si="0"/>
        <v>80000</v>
      </c>
    </row>
    <row r="8" spans="1:7" ht="24" customHeight="1">
      <c r="A8" s="8"/>
      <c r="B8" s="8"/>
      <c r="C8" s="9" t="s">
        <v>3</v>
      </c>
      <c r="D8" s="10" t="s">
        <v>4</v>
      </c>
      <c r="E8" s="16">
        <v>80000</v>
      </c>
      <c r="F8" s="16"/>
      <c r="G8" s="24">
        <f t="shared" si="0"/>
        <v>80000</v>
      </c>
    </row>
    <row r="9" spans="1:7" ht="16.5" customHeight="1">
      <c r="A9" s="2" t="s">
        <v>9</v>
      </c>
      <c r="B9" s="2"/>
      <c r="C9" s="2"/>
      <c r="D9" s="3" t="s">
        <v>10</v>
      </c>
      <c r="E9" s="14">
        <f>E10+E12+E14</f>
        <v>502600</v>
      </c>
      <c r="F9" s="14">
        <f>F10+F12+F14</f>
        <v>0</v>
      </c>
      <c r="G9" s="14">
        <f t="shared" si="0"/>
        <v>502600</v>
      </c>
    </row>
    <row r="10" spans="1:7" ht="16.5" customHeight="1">
      <c r="A10" s="4"/>
      <c r="B10" s="5" t="s">
        <v>11</v>
      </c>
      <c r="C10" s="6"/>
      <c r="D10" s="7" t="s">
        <v>12</v>
      </c>
      <c r="E10" s="15">
        <f>E11</f>
        <v>40000</v>
      </c>
      <c r="F10" s="15">
        <f>F11</f>
        <v>0</v>
      </c>
      <c r="G10" s="23">
        <f t="shared" si="0"/>
        <v>40000</v>
      </c>
    </row>
    <row r="11" spans="1:7" ht="24" customHeight="1">
      <c r="A11" s="8"/>
      <c r="B11" s="8"/>
      <c r="C11" s="9" t="s">
        <v>3</v>
      </c>
      <c r="D11" s="10" t="s">
        <v>4</v>
      </c>
      <c r="E11" s="16">
        <v>40000</v>
      </c>
      <c r="F11" s="27"/>
      <c r="G11" s="24">
        <f t="shared" si="0"/>
        <v>40000</v>
      </c>
    </row>
    <row r="12" spans="1:7" ht="16.5" customHeight="1">
      <c r="A12" s="4"/>
      <c r="B12" s="5" t="s">
        <v>13</v>
      </c>
      <c r="C12" s="6"/>
      <c r="D12" s="7" t="s">
        <v>14</v>
      </c>
      <c r="E12" s="15">
        <f>E13</f>
        <v>45000</v>
      </c>
      <c r="F12" s="15">
        <f>F13</f>
        <v>0</v>
      </c>
      <c r="G12" s="23">
        <f t="shared" si="0"/>
        <v>45000</v>
      </c>
    </row>
    <row r="13" spans="1:7" ht="24" customHeight="1">
      <c r="A13" s="8"/>
      <c r="B13" s="8"/>
      <c r="C13" s="9" t="s">
        <v>3</v>
      </c>
      <c r="D13" s="10" t="s">
        <v>4</v>
      </c>
      <c r="E13" s="16">
        <v>45000</v>
      </c>
      <c r="F13" s="27"/>
      <c r="G13" s="24">
        <f t="shared" si="0"/>
        <v>45000</v>
      </c>
    </row>
    <row r="14" spans="1:7" ht="16.5" customHeight="1">
      <c r="A14" s="4"/>
      <c r="B14" s="5" t="s">
        <v>15</v>
      </c>
      <c r="C14" s="6"/>
      <c r="D14" s="7" t="s">
        <v>16</v>
      </c>
      <c r="E14" s="15">
        <f>E15</f>
        <v>417600</v>
      </c>
      <c r="F14" s="15">
        <f>F15</f>
        <v>0</v>
      </c>
      <c r="G14" s="23">
        <f t="shared" si="0"/>
        <v>417600</v>
      </c>
    </row>
    <row r="15" spans="1:7" ht="24" customHeight="1">
      <c r="A15" s="8"/>
      <c r="B15" s="8"/>
      <c r="C15" s="9" t="s">
        <v>3</v>
      </c>
      <c r="D15" s="10" t="s">
        <v>4</v>
      </c>
      <c r="E15" s="16">
        <v>417600</v>
      </c>
      <c r="F15" s="27"/>
      <c r="G15" s="24">
        <f t="shared" si="0"/>
        <v>417600</v>
      </c>
    </row>
    <row r="16" spans="1:7" ht="16.5" customHeight="1">
      <c r="A16" s="2" t="s">
        <v>17</v>
      </c>
      <c r="B16" s="2"/>
      <c r="C16" s="2"/>
      <c r="D16" s="3" t="s">
        <v>18</v>
      </c>
      <c r="E16" s="14">
        <f>E17+E19</f>
        <v>284000</v>
      </c>
      <c r="F16" s="14">
        <f>F17+F19</f>
        <v>0</v>
      </c>
      <c r="G16" s="14">
        <f t="shared" si="0"/>
        <v>284000</v>
      </c>
    </row>
    <row r="17" spans="1:7" ht="16.5" customHeight="1">
      <c r="A17" s="4"/>
      <c r="B17" s="5" t="s">
        <v>19</v>
      </c>
      <c r="C17" s="6"/>
      <c r="D17" s="7" t="s">
        <v>20</v>
      </c>
      <c r="E17" s="15">
        <f>E18</f>
        <v>251786</v>
      </c>
      <c r="F17" s="15">
        <f>F18</f>
        <v>0</v>
      </c>
      <c r="G17" s="23">
        <f t="shared" si="0"/>
        <v>251786</v>
      </c>
    </row>
    <row r="18" spans="1:7" ht="24" customHeight="1">
      <c r="A18" s="8"/>
      <c r="B18" s="8"/>
      <c r="C18" s="9" t="s">
        <v>3</v>
      </c>
      <c r="D18" s="10" t="s">
        <v>4</v>
      </c>
      <c r="E18" s="16">
        <v>251786</v>
      </c>
      <c r="F18" s="16"/>
      <c r="G18" s="24">
        <f t="shared" si="0"/>
        <v>251786</v>
      </c>
    </row>
    <row r="19" spans="1:7" ht="16.5" customHeight="1">
      <c r="A19" s="4"/>
      <c r="B19" s="5" t="s">
        <v>21</v>
      </c>
      <c r="C19" s="6"/>
      <c r="D19" s="7" t="s">
        <v>22</v>
      </c>
      <c r="E19" s="15">
        <f>E20</f>
        <v>32214</v>
      </c>
      <c r="F19" s="15">
        <f>F20</f>
        <v>0</v>
      </c>
      <c r="G19" s="23">
        <f t="shared" si="0"/>
        <v>32214</v>
      </c>
    </row>
    <row r="20" spans="1:7" ht="24" customHeight="1">
      <c r="A20" s="8"/>
      <c r="B20" s="8"/>
      <c r="C20" s="9" t="s">
        <v>3</v>
      </c>
      <c r="D20" s="10" t="s">
        <v>4</v>
      </c>
      <c r="E20" s="16">
        <v>32214</v>
      </c>
      <c r="F20" s="16"/>
      <c r="G20" s="24">
        <f t="shared" si="0"/>
        <v>32214</v>
      </c>
    </row>
    <row r="21" spans="1:7" ht="24" customHeight="1">
      <c r="A21" s="18" t="s">
        <v>125</v>
      </c>
      <c r="B21" s="2"/>
      <c r="C21" s="2"/>
      <c r="D21" s="3" t="s">
        <v>126</v>
      </c>
      <c r="E21" s="14">
        <f>E22</f>
        <v>95047</v>
      </c>
      <c r="F21" s="14">
        <f>F22</f>
        <v>0</v>
      </c>
      <c r="G21" s="14">
        <f>E21+F21</f>
        <v>95047</v>
      </c>
    </row>
    <row r="22" spans="1:7" ht="24" customHeight="1">
      <c r="A22" s="8"/>
      <c r="B22" s="5" t="s">
        <v>127</v>
      </c>
      <c r="C22" s="6"/>
      <c r="D22" s="7" t="s">
        <v>128</v>
      </c>
      <c r="E22" s="15">
        <f>E23</f>
        <v>95047</v>
      </c>
      <c r="F22" s="15">
        <f>F23</f>
        <v>0</v>
      </c>
      <c r="G22" s="23">
        <f>E22+F22</f>
        <v>95047</v>
      </c>
    </row>
    <row r="23" spans="1:7" ht="24" customHeight="1">
      <c r="A23" s="8"/>
      <c r="B23" s="8"/>
      <c r="C23" s="9" t="s">
        <v>3</v>
      </c>
      <c r="D23" s="10" t="s">
        <v>4</v>
      </c>
      <c r="E23" s="16">
        <v>95047</v>
      </c>
      <c r="F23" s="16"/>
      <c r="G23" s="24">
        <f>E23+F23</f>
        <v>95047</v>
      </c>
    </row>
    <row r="24" spans="1:7" ht="16.5" customHeight="1">
      <c r="A24" s="18" t="s">
        <v>44</v>
      </c>
      <c r="B24" s="2"/>
      <c r="C24" s="2"/>
      <c r="D24" s="3" t="s">
        <v>47</v>
      </c>
      <c r="E24" s="14">
        <f>E25</f>
        <v>10000</v>
      </c>
      <c r="F24" s="14">
        <f>F25</f>
        <v>0</v>
      </c>
      <c r="G24" s="14">
        <f t="shared" si="0"/>
        <v>10000</v>
      </c>
    </row>
    <row r="25" spans="1:7" ht="16.5" customHeight="1">
      <c r="A25" s="8"/>
      <c r="B25" s="5" t="s">
        <v>45</v>
      </c>
      <c r="C25" s="6"/>
      <c r="D25" s="7" t="s">
        <v>46</v>
      </c>
      <c r="E25" s="15">
        <f>E26</f>
        <v>10000</v>
      </c>
      <c r="F25" s="15">
        <f>F26</f>
        <v>0</v>
      </c>
      <c r="G25" s="23">
        <f t="shared" si="0"/>
        <v>10000</v>
      </c>
    </row>
    <row r="26" spans="1:7" ht="24" customHeight="1">
      <c r="A26" s="8"/>
      <c r="B26" s="8"/>
      <c r="C26" s="9" t="s">
        <v>3</v>
      </c>
      <c r="D26" s="10" t="s">
        <v>4</v>
      </c>
      <c r="E26" s="16">
        <v>10000</v>
      </c>
      <c r="F26" s="27"/>
      <c r="G26" s="24">
        <f t="shared" si="0"/>
        <v>10000</v>
      </c>
    </row>
    <row r="27" spans="1:7" ht="16.5" customHeight="1">
      <c r="A27" s="2" t="s">
        <v>23</v>
      </c>
      <c r="B27" s="2"/>
      <c r="C27" s="2"/>
      <c r="D27" s="3" t="s">
        <v>24</v>
      </c>
      <c r="E27" s="14">
        <f>E28+E30+E32</f>
        <v>3399065</v>
      </c>
      <c r="F27" s="14">
        <f>F28+F30+F32</f>
        <v>0</v>
      </c>
      <c r="G27" s="14">
        <f>G28+G30+G32</f>
        <v>3399065</v>
      </c>
    </row>
    <row r="28" spans="1:7" ht="16.5" customHeight="1">
      <c r="A28" s="4"/>
      <c r="B28" s="5" t="s">
        <v>25</v>
      </c>
      <c r="C28" s="6"/>
      <c r="D28" s="7" t="s">
        <v>26</v>
      </c>
      <c r="E28" s="15">
        <f>E29</f>
        <v>3377802</v>
      </c>
      <c r="F28" s="28">
        <f>F29+F31</f>
        <v>0</v>
      </c>
      <c r="G28" s="23">
        <f t="shared" si="0"/>
        <v>3377802</v>
      </c>
    </row>
    <row r="29" spans="1:7" ht="24" customHeight="1">
      <c r="A29" s="8"/>
      <c r="B29" s="8"/>
      <c r="C29" s="9" t="s">
        <v>3</v>
      </c>
      <c r="D29" s="10" t="s">
        <v>4</v>
      </c>
      <c r="E29" s="16">
        <v>3377802</v>
      </c>
      <c r="F29" s="16"/>
      <c r="G29" s="24">
        <f t="shared" si="0"/>
        <v>3377802</v>
      </c>
    </row>
    <row r="30" spans="1:7" ht="16.5" customHeight="1">
      <c r="A30" s="4"/>
      <c r="B30" s="5" t="s">
        <v>27</v>
      </c>
      <c r="C30" s="6"/>
      <c r="D30" s="7" t="s">
        <v>28</v>
      </c>
      <c r="E30" s="15">
        <f>E31</f>
        <v>1300</v>
      </c>
      <c r="F30" s="15">
        <f>F31</f>
        <v>0</v>
      </c>
      <c r="G30" s="23">
        <f t="shared" si="0"/>
        <v>1300</v>
      </c>
    </row>
    <row r="31" spans="1:7" ht="24" customHeight="1">
      <c r="A31" s="8"/>
      <c r="B31" s="8"/>
      <c r="C31" s="9" t="s">
        <v>3</v>
      </c>
      <c r="D31" s="10" t="s">
        <v>4</v>
      </c>
      <c r="E31" s="16">
        <v>1300</v>
      </c>
      <c r="F31" s="27"/>
      <c r="G31" s="24">
        <f t="shared" si="0"/>
        <v>1300</v>
      </c>
    </row>
    <row r="32" spans="1:7" ht="16.5" customHeight="1">
      <c r="A32" s="8"/>
      <c r="B32" s="5" t="s">
        <v>123</v>
      </c>
      <c r="C32" s="6"/>
      <c r="D32" s="7" t="s">
        <v>124</v>
      </c>
      <c r="E32" s="15">
        <f>E33</f>
        <v>19963</v>
      </c>
      <c r="F32" s="15">
        <f>F33</f>
        <v>0</v>
      </c>
      <c r="G32" s="23">
        <f>E32+F32</f>
        <v>19963</v>
      </c>
    </row>
    <row r="33" spans="1:7" ht="24" customHeight="1">
      <c r="A33" s="8"/>
      <c r="B33" s="8"/>
      <c r="C33" s="9" t="s">
        <v>3</v>
      </c>
      <c r="D33" s="10" t="s">
        <v>4</v>
      </c>
      <c r="E33" s="16">
        <v>19963</v>
      </c>
      <c r="F33" s="16"/>
      <c r="G33" s="24">
        <f>E33+F33</f>
        <v>19963</v>
      </c>
    </row>
    <row r="34" spans="1:7" ht="16.5" customHeight="1">
      <c r="A34" s="2" t="s">
        <v>129</v>
      </c>
      <c r="B34" s="2"/>
      <c r="C34" s="2"/>
      <c r="D34" s="3" t="s">
        <v>132</v>
      </c>
      <c r="E34" s="14">
        <f>E35</f>
        <v>1200</v>
      </c>
      <c r="F34" s="14">
        <f>F35</f>
        <v>0</v>
      </c>
      <c r="G34" s="14">
        <f>E34+F34</f>
        <v>1200</v>
      </c>
    </row>
    <row r="35" spans="1:7" ht="16.5" customHeight="1">
      <c r="A35" s="4"/>
      <c r="B35" s="5" t="s">
        <v>130</v>
      </c>
      <c r="C35" s="6"/>
      <c r="D35" s="7" t="s">
        <v>131</v>
      </c>
      <c r="E35" s="15">
        <f>E36</f>
        <v>1200</v>
      </c>
      <c r="F35" s="15">
        <f>F36</f>
        <v>0</v>
      </c>
      <c r="G35" s="23">
        <f>E35+F35</f>
        <v>1200</v>
      </c>
    </row>
    <row r="36" spans="1:7" ht="24" customHeight="1">
      <c r="A36" s="8"/>
      <c r="B36" s="8"/>
      <c r="C36" s="9" t="s">
        <v>3</v>
      </c>
      <c r="D36" s="10" t="s">
        <v>4</v>
      </c>
      <c r="E36" s="16">
        <v>1200</v>
      </c>
      <c r="F36" s="16"/>
      <c r="G36" s="24">
        <f>E36+F36</f>
        <v>1200</v>
      </c>
    </row>
    <row r="37" spans="1:7" ht="16.5" customHeight="1">
      <c r="A37" s="2" t="s">
        <v>29</v>
      </c>
      <c r="B37" s="2"/>
      <c r="C37" s="2"/>
      <c r="D37" s="3" t="s">
        <v>30</v>
      </c>
      <c r="E37" s="14">
        <f>E38</f>
        <v>2058414</v>
      </c>
      <c r="F37" s="14">
        <f>F38</f>
        <v>0</v>
      </c>
      <c r="G37" s="14">
        <f t="shared" si="0"/>
        <v>2058414</v>
      </c>
    </row>
    <row r="38" spans="1:7" ht="24" customHeight="1">
      <c r="A38" s="4"/>
      <c r="B38" s="5" t="s">
        <v>31</v>
      </c>
      <c r="C38" s="6"/>
      <c r="D38" s="7" t="s">
        <v>32</v>
      </c>
      <c r="E38" s="15">
        <f>E39</f>
        <v>2058414</v>
      </c>
      <c r="F38" s="15">
        <f>F39</f>
        <v>0</v>
      </c>
      <c r="G38" s="23">
        <f t="shared" si="0"/>
        <v>2058414</v>
      </c>
    </row>
    <row r="39" spans="1:7" ht="24" customHeight="1">
      <c r="A39" s="8"/>
      <c r="B39" s="8"/>
      <c r="C39" s="9" t="s">
        <v>3</v>
      </c>
      <c r="D39" s="10" t="s">
        <v>4</v>
      </c>
      <c r="E39" s="16">
        <v>2058414</v>
      </c>
      <c r="F39" s="16"/>
      <c r="G39" s="24">
        <f t="shared" si="0"/>
        <v>2058414</v>
      </c>
    </row>
    <row r="40" spans="1:7" ht="16.5" customHeight="1">
      <c r="A40" s="2" t="s">
        <v>33</v>
      </c>
      <c r="B40" s="2"/>
      <c r="C40" s="2"/>
      <c r="D40" s="3" t="s">
        <v>34</v>
      </c>
      <c r="E40" s="14">
        <f>E41+E44</f>
        <v>442954</v>
      </c>
      <c r="F40" s="14">
        <f>F41+F44</f>
        <v>0</v>
      </c>
      <c r="G40" s="14">
        <f t="shared" si="0"/>
        <v>442954</v>
      </c>
    </row>
    <row r="41" spans="1:7" ht="16.5" customHeight="1">
      <c r="A41" s="4"/>
      <c r="B41" s="5" t="s">
        <v>35</v>
      </c>
      <c r="C41" s="6"/>
      <c r="D41" s="7" t="s">
        <v>36</v>
      </c>
      <c r="E41" s="15">
        <f>E42+E43</f>
        <v>415360</v>
      </c>
      <c r="F41" s="15">
        <f>F42+F43</f>
        <v>0</v>
      </c>
      <c r="G41" s="23">
        <f t="shared" si="0"/>
        <v>415360</v>
      </c>
    </row>
    <row r="42" spans="1:7" ht="24" customHeight="1">
      <c r="A42" s="8"/>
      <c r="B42" s="8"/>
      <c r="C42" s="9" t="s">
        <v>3</v>
      </c>
      <c r="D42" s="10" t="s">
        <v>4</v>
      </c>
      <c r="E42" s="16">
        <v>403360</v>
      </c>
      <c r="F42" s="16"/>
      <c r="G42" s="24">
        <f t="shared" si="0"/>
        <v>403360</v>
      </c>
    </row>
    <row r="43" spans="1:7" ht="36" customHeight="1">
      <c r="A43" s="8"/>
      <c r="B43" s="8"/>
      <c r="C43" s="9" t="s">
        <v>133</v>
      </c>
      <c r="D43" s="10" t="s">
        <v>134</v>
      </c>
      <c r="E43" s="16">
        <v>12000</v>
      </c>
      <c r="F43" s="16"/>
      <c r="G43" s="24">
        <f t="shared" si="0"/>
        <v>12000</v>
      </c>
    </row>
    <row r="44" spans="1:7" ht="16.5" customHeight="1">
      <c r="A44" s="8"/>
      <c r="B44" s="5" t="s">
        <v>48</v>
      </c>
      <c r="C44" s="6"/>
      <c r="D44" s="7" t="s">
        <v>49</v>
      </c>
      <c r="E44" s="15">
        <f>E45</f>
        <v>27594</v>
      </c>
      <c r="F44" s="15">
        <f>F45</f>
        <v>0</v>
      </c>
      <c r="G44" s="23">
        <f>E44+F44</f>
        <v>27594</v>
      </c>
    </row>
    <row r="45" spans="1:7" ht="24" customHeight="1">
      <c r="A45" s="8"/>
      <c r="B45" s="8"/>
      <c r="C45" s="9" t="s">
        <v>3</v>
      </c>
      <c r="D45" s="10" t="s">
        <v>4</v>
      </c>
      <c r="E45" s="16">
        <v>27594</v>
      </c>
      <c r="F45" s="16"/>
      <c r="G45" s="24">
        <f t="shared" si="0"/>
        <v>27594</v>
      </c>
    </row>
    <row r="46" spans="1:7" ht="16.5" customHeight="1">
      <c r="A46" s="2" t="s">
        <v>37</v>
      </c>
      <c r="B46" s="2"/>
      <c r="C46" s="2"/>
      <c r="D46" s="3" t="s">
        <v>38</v>
      </c>
      <c r="E46" s="14">
        <f>E47</f>
        <v>78000</v>
      </c>
      <c r="F46" s="14">
        <f>F47</f>
        <v>0</v>
      </c>
      <c r="G46" s="14">
        <f t="shared" si="0"/>
        <v>78000</v>
      </c>
    </row>
    <row r="47" spans="1:7" ht="16.5" customHeight="1">
      <c r="A47" s="4"/>
      <c r="B47" s="5" t="s">
        <v>39</v>
      </c>
      <c r="C47" s="6"/>
      <c r="D47" s="7" t="s">
        <v>40</v>
      </c>
      <c r="E47" s="15">
        <f>E48</f>
        <v>78000</v>
      </c>
      <c r="F47" s="15">
        <f>F48</f>
        <v>0</v>
      </c>
      <c r="G47" s="23">
        <f t="shared" si="0"/>
        <v>78000</v>
      </c>
    </row>
    <row r="48" spans="1:7" ht="24" customHeight="1">
      <c r="A48" s="8"/>
      <c r="B48" s="8"/>
      <c r="C48" s="9" t="s">
        <v>3</v>
      </c>
      <c r="D48" s="10" t="s">
        <v>4</v>
      </c>
      <c r="E48" s="16">
        <v>78000</v>
      </c>
      <c r="F48" s="16"/>
      <c r="G48" s="24">
        <f t="shared" si="0"/>
        <v>78000</v>
      </c>
    </row>
    <row r="49" spans="1:7" ht="23.25" customHeight="1">
      <c r="A49" s="33" t="s">
        <v>41</v>
      </c>
      <c r="B49" s="34"/>
      <c r="C49" s="34"/>
      <c r="D49" s="35"/>
      <c r="E49" s="17">
        <f>E6+E9+E16+E21+E24+E27+E34+E37+E40+E46</f>
        <v>6951280</v>
      </c>
      <c r="F49" s="17">
        <f>F6+F9+F16+F21+F24+F27+F34+F37+F40+F46</f>
        <v>0</v>
      </c>
      <c r="G49" s="22">
        <f>E49+F49</f>
        <v>6951280</v>
      </c>
    </row>
    <row r="50" ht="46.5" customHeight="1"/>
    <row r="51" spans="1:7" ht="20.25" customHeight="1">
      <c r="A51" s="39" t="s">
        <v>50</v>
      </c>
      <c r="B51" s="40"/>
      <c r="C51" s="40"/>
      <c r="D51" s="40"/>
      <c r="E51" s="40"/>
      <c r="F51" s="40"/>
      <c r="G51" s="41"/>
    </row>
    <row r="52" spans="1:7" ht="22.5" customHeight="1">
      <c r="A52" s="19" t="s">
        <v>0</v>
      </c>
      <c r="B52" s="19" t="s">
        <v>1</v>
      </c>
      <c r="C52" s="19" t="s">
        <v>2</v>
      </c>
      <c r="D52" s="11" t="s">
        <v>51</v>
      </c>
      <c r="E52" s="11" t="s">
        <v>119</v>
      </c>
      <c r="F52" s="11" t="s">
        <v>120</v>
      </c>
      <c r="G52" s="1" t="s">
        <v>121</v>
      </c>
    </row>
    <row r="53" spans="1:7" ht="16.5" customHeight="1">
      <c r="A53" s="2" t="s">
        <v>5</v>
      </c>
      <c r="B53" s="2"/>
      <c r="C53" s="2"/>
      <c r="D53" s="3" t="s">
        <v>6</v>
      </c>
      <c r="E53" s="14">
        <f>E54</f>
        <v>80000</v>
      </c>
      <c r="F53" s="14">
        <f>F54</f>
        <v>0</v>
      </c>
      <c r="G53" s="25">
        <f aca="true" t="shared" si="1" ref="G53:G123">E53+F53</f>
        <v>80000</v>
      </c>
    </row>
    <row r="54" spans="1:7" ht="16.5" customHeight="1">
      <c r="A54" s="20"/>
      <c r="B54" s="5" t="s">
        <v>7</v>
      </c>
      <c r="C54" s="21"/>
      <c r="D54" s="7" t="s">
        <v>8</v>
      </c>
      <c r="E54" s="15">
        <f>E55</f>
        <v>80000</v>
      </c>
      <c r="F54" s="15">
        <f>F55</f>
        <v>0</v>
      </c>
      <c r="G54" s="26">
        <f t="shared" si="1"/>
        <v>80000</v>
      </c>
    </row>
    <row r="55" spans="1:7" ht="16.5" customHeight="1">
      <c r="A55" s="8"/>
      <c r="B55" s="8"/>
      <c r="C55" s="9" t="s">
        <v>52</v>
      </c>
      <c r="D55" s="10" t="s">
        <v>53</v>
      </c>
      <c r="E55" s="16">
        <v>80000</v>
      </c>
      <c r="F55" s="16"/>
      <c r="G55" s="24">
        <f t="shared" si="1"/>
        <v>80000</v>
      </c>
    </row>
    <row r="56" spans="1:7" ht="16.5" customHeight="1">
      <c r="A56" s="2" t="s">
        <v>9</v>
      </c>
      <c r="B56" s="2"/>
      <c r="C56" s="2"/>
      <c r="D56" s="3" t="s">
        <v>10</v>
      </c>
      <c r="E56" s="14">
        <f>E57+E59+E61</f>
        <v>502600</v>
      </c>
      <c r="F56" s="14">
        <f>F57+F59+F61</f>
        <v>0</v>
      </c>
      <c r="G56" s="25">
        <f t="shared" si="1"/>
        <v>502600</v>
      </c>
    </row>
    <row r="57" spans="1:7" ht="16.5" customHeight="1">
      <c r="A57" s="20"/>
      <c r="B57" s="5" t="s">
        <v>11</v>
      </c>
      <c r="C57" s="21"/>
      <c r="D57" s="7" t="s">
        <v>12</v>
      </c>
      <c r="E57" s="15">
        <f>E58</f>
        <v>40000</v>
      </c>
      <c r="F57" s="15">
        <f>F58</f>
        <v>0</v>
      </c>
      <c r="G57" s="26">
        <f t="shared" si="1"/>
        <v>40000</v>
      </c>
    </row>
    <row r="58" spans="1:7" ht="16.5" customHeight="1">
      <c r="A58" s="8"/>
      <c r="B58" s="8"/>
      <c r="C58" s="9" t="s">
        <v>52</v>
      </c>
      <c r="D58" s="10" t="s">
        <v>53</v>
      </c>
      <c r="E58" s="16">
        <v>40000</v>
      </c>
      <c r="F58" s="16">
        <v>0</v>
      </c>
      <c r="G58" s="24">
        <f t="shared" si="1"/>
        <v>40000</v>
      </c>
    </row>
    <row r="59" spans="1:7" ht="16.5" customHeight="1">
      <c r="A59" s="20"/>
      <c r="B59" s="5" t="s">
        <v>13</v>
      </c>
      <c r="C59" s="21"/>
      <c r="D59" s="7" t="s">
        <v>14</v>
      </c>
      <c r="E59" s="15">
        <f>E60</f>
        <v>45000</v>
      </c>
      <c r="F59" s="15">
        <f>F60</f>
        <v>0</v>
      </c>
      <c r="G59" s="26">
        <f t="shared" si="1"/>
        <v>45000</v>
      </c>
    </row>
    <row r="60" spans="1:7" ht="16.5" customHeight="1">
      <c r="A60" s="8"/>
      <c r="B60" s="8"/>
      <c r="C60" s="9" t="s">
        <v>52</v>
      </c>
      <c r="D60" s="10" t="s">
        <v>53</v>
      </c>
      <c r="E60" s="16">
        <v>45000</v>
      </c>
      <c r="F60" s="16">
        <v>0</v>
      </c>
      <c r="G60" s="24">
        <f t="shared" si="1"/>
        <v>45000</v>
      </c>
    </row>
    <row r="61" spans="1:7" ht="16.5" customHeight="1">
      <c r="A61" s="20"/>
      <c r="B61" s="5" t="s">
        <v>15</v>
      </c>
      <c r="C61" s="21"/>
      <c r="D61" s="7" t="s">
        <v>16</v>
      </c>
      <c r="E61" s="15">
        <f>SUM(E62:E78)</f>
        <v>417600</v>
      </c>
      <c r="F61" s="15">
        <f>SUM(F62:F78)</f>
        <v>0</v>
      </c>
      <c r="G61" s="26">
        <f>E61+F61</f>
        <v>417600</v>
      </c>
    </row>
    <row r="62" spans="1:7" ht="16.5" customHeight="1">
      <c r="A62" s="8"/>
      <c r="B62" s="8"/>
      <c r="C62" s="9" t="s">
        <v>54</v>
      </c>
      <c r="D62" s="10" t="s">
        <v>55</v>
      </c>
      <c r="E62" s="16">
        <v>104200</v>
      </c>
      <c r="F62" s="16">
        <v>14879</v>
      </c>
      <c r="G62" s="24">
        <f t="shared" si="1"/>
        <v>119079</v>
      </c>
    </row>
    <row r="63" spans="1:7" ht="16.5" customHeight="1">
      <c r="A63" s="8"/>
      <c r="B63" s="8"/>
      <c r="C63" s="9" t="s">
        <v>56</v>
      </c>
      <c r="D63" s="10" t="s">
        <v>57</v>
      </c>
      <c r="E63" s="16">
        <v>162414</v>
      </c>
      <c r="F63" s="16">
        <v>-4382</v>
      </c>
      <c r="G63" s="24">
        <f t="shared" si="1"/>
        <v>158032</v>
      </c>
    </row>
    <row r="64" spans="1:7" ht="16.5" customHeight="1">
      <c r="A64" s="8"/>
      <c r="B64" s="8"/>
      <c r="C64" s="9" t="s">
        <v>58</v>
      </c>
      <c r="D64" s="10" t="s">
        <v>59</v>
      </c>
      <c r="E64" s="16">
        <v>22700</v>
      </c>
      <c r="F64" s="16">
        <v>-2663</v>
      </c>
      <c r="G64" s="24">
        <f t="shared" si="1"/>
        <v>20037</v>
      </c>
    </row>
    <row r="65" spans="1:7" ht="16.5" customHeight="1">
      <c r="A65" s="8"/>
      <c r="B65" s="8"/>
      <c r="C65" s="9" t="s">
        <v>60</v>
      </c>
      <c r="D65" s="10" t="s">
        <v>61</v>
      </c>
      <c r="E65" s="16">
        <v>51870</v>
      </c>
      <c r="F65" s="16">
        <v>151</v>
      </c>
      <c r="G65" s="24">
        <f t="shared" si="1"/>
        <v>52021</v>
      </c>
    </row>
    <row r="66" spans="1:7" ht="16.5" customHeight="1">
      <c r="A66" s="8"/>
      <c r="B66" s="8"/>
      <c r="C66" s="9" t="s">
        <v>62</v>
      </c>
      <c r="D66" s="10" t="s">
        <v>63</v>
      </c>
      <c r="E66" s="16">
        <v>7150</v>
      </c>
      <c r="F66" s="16">
        <v>92</v>
      </c>
      <c r="G66" s="24">
        <f t="shared" si="1"/>
        <v>7242</v>
      </c>
    </row>
    <row r="67" spans="1:7" ht="16.5" customHeight="1">
      <c r="A67" s="8"/>
      <c r="B67" s="8"/>
      <c r="C67" s="9" t="s">
        <v>64</v>
      </c>
      <c r="D67" s="10" t="s">
        <v>65</v>
      </c>
      <c r="E67" s="16">
        <v>9000</v>
      </c>
      <c r="F67" s="16">
        <v>-5400</v>
      </c>
      <c r="G67" s="24">
        <f t="shared" si="1"/>
        <v>3600</v>
      </c>
    </row>
    <row r="68" spans="1:7" ht="16.5" customHeight="1">
      <c r="A68" s="8"/>
      <c r="B68" s="8"/>
      <c r="C68" s="9" t="s">
        <v>66</v>
      </c>
      <c r="D68" s="10" t="s">
        <v>67</v>
      </c>
      <c r="E68" s="16">
        <v>17640</v>
      </c>
      <c r="F68" s="16"/>
      <c r="G68" s="24">
        <f t="shared" si="1"/>
        <v>17640</v>
      </c>
    </row>
    <row r="69" spans="1:7" ht="16.5" customHeight="1">
      <c r="A69" s="8"/>
      <c r="B69" s="8"/>
      <c r="C69" s="9" t="s">
        <v>68</v>
      </c>
      <c r="D69" s="10" t="s">
        <v>69</v>
      </c>
      <c r="E69" s="16">
        <v>3221</v>
      </c>
      <c r="F69" s="16"/>
      <c r="G69" s="24">
        <f t="shared" si="1"/>
        <v>3221</v>
      </c>
    </row>
    <row r="70" spans="1:7" ht="16.5" customHeight="1">
      <c r="A70" s="8"/>
      <c r="B70" s="8"/>
      <c r="C70" s="9" t="s">
        <v>104</v>
      </c>
      <c r="D70" s="10" t="s">
        <v>105</v>
      </c>
      <c r="E70" s="16">
        <v>50</v>
      </c>
      <c r="F70" s="16"/>
      <c r="G70" s="24">
        <f t="shared" si="1"/>
        <v>50</v>
      </c>
    </row>
    <row r="71" spans="1:7" ht="16.5" customHeight="1">
      <c r="A71" s="8"/>
      <c r="B71" s="8"/>
      <c r="C71" s="9" t="s">
        <v>52</v>
      </c>
      <c r="D71" s="10" t="s">
        <v>53</v>
      </c>
      <c r="E71" s="16">
        <v>27779</v>
      </c>
      <c r="F71" s="16">
        <v>-2677</v>
      </c>
      <c r="G71" s="24">
        <f t="shared" si="1"/>
        <v>25102</v>
      </c>
    </row>
    <row r="72" spans="1:7" ht="16.5" customHeight="1">
      <c r="A72" s="8"/>
      <c r="B72" s="8"/>
      <c r="C72" s="9" t="s">
        <v>70</v>
      </c>
      <c r="D72" s="10" t="s">
        <v>71</v>
      </c>
      <c r="E72" s="16">
        <v>626</v>
      </c>
      <c r="F72" s="16"/>
      <c r="G72" s="24">
        <f t="shared" si="1"/>
        <v>626</v>
      </c>
    </row>
    <row r="73" spans="1:7" ht="24" customHeight="1">
      <c r="A73" s="8"/>
      <c r="B73" s="8"/>
      <c r="C73" s="9" t="s">
        <v>72</v>
      </c>
      <c r="D73" s="10" t="s">
        <v>73</v>
      </c>
      <c r="E73" s="16">
        <v>1328</v>
      </c>
      <c r="F73" s="16"/>
      <c r="G73" s="24">
        <f t="shared" si="1"/>
        <v>1328</v>
      </c>
    </row>
    <row r="74" spans="1:7" ht="23.25" customHeight="1">
      <c r="A74" s="8"/>
      <c r="B74" s="8"/>
      <c r="C74" s="9" t="s">
        <v>74</v>
      </c>
      <c r="D74" s="10" t="s">
        <v>75</v>
      </c>
      <c r="E74" s="16">
        <v>851</v>
      </c>
      <c r="F74" s="16"/>
      <c r="G74" s="24">
        <f t="shared" si="1"/>
        <v>851</v>
      </c>
    </row>
    <row r="75" spans="1:7" ht="16.5" customHeight="1">
      <c r="A75" s="8"/>
      <c r="B75" s="8"/>
      <c r="C75" s="9" t="s">
        <v>76</v>
      </c>
      <c r="D75" s="10" t="s">
        <v>77</v>
      </c>
      <c r="E75" s="16">
        <v>918</v>
      </c>
      <c r="F75" s="16"/>
      <c r="G75" s="24">
        <f t="shared" si="1"/>
        <v>918</v>
      </c>
    </row>
    <row r="76" spans="1:7" ht="16.5" customHeight="1">
      <c r="A76" s="8"/>
      <c r="B76" s="8"/>
      <c r="C76" s="9" t="s">
        <v>78</v>
      </c>
      <c r="D76" s="10" t="s">
        <v>79</v>
      </c>
      <c r="E76" s="16">
        <v>858</v>
      </c>
      <c r="F76" s="16"/>
      <c r="G76" s="24">
        <f t="shared" si="1"/>
        <v>858</v>
      </c>
    </row>
    <row r="77" spans="1:7" ht="16.5" customHeight="1">
      <c r="A77" s="8"/>
      <c r="B77" s="8"/>
      <c r="C77" s="9" t="s">
        <v>80</v>
      </c>
      <c r="D77" s="10" t="s">
        <v>81</v>
      </c>
      <c r="E77" s="16">
        <v>6199</v>
      </c>
      <c r="F77" s="16"/>
      <c r="G77" s="24">
        <f t="shared" si="1"/>
        <v>6199</v>
      </c>
    </row>
    <row r="78" spans="1:7" ht="16.5" customHeight="1">
      <c r="A78" s="8"/>
      <c r="B78" s="8"/>
      <c r="C78" s="9" t="s">
        <v>82</v>
      </c>
      <c r="D78" s="10" t="s">
        <v>83</v>
      </c>
      <c r="E78" s="16">
        <v>796</v>
      </c>
      <c r="F78" s="16"/>
      <c r="G78" s="24">
        <f t="shared" si="1"/>
        <v>796</v>
      </c>
    </row>
    <row r="79" spans="1:7" ht="16.5" customHeight="1">
      <c r="A79" s="2" t="s">
        <v>17</v>
      </c>
      <c r="B79" s="2"/>
      <c r="C79" s="2"/>
      <c r="D79" s="3" t="s">
        <v>18</v>
      </c>
      <c r="E79" s="14">
        <f>E80+E90</f>
        <v>284000</v>
      </c>
      <c r="F79" s="14">
        <f>F80+F90</f>
        <v>0</v>
      </c>
      <c r="G79" s="25">
        <f t="shared" si="1"/>
        <v>284000</v>
      </c>
    </row>
    <row r="80" spans="1:7" ht="16.5" customHeight="1">
      <c r="A80" s="20"/>
      <c r="B80" s="5" t="s">
        <v>19</v>
      </c>
      <c r="C80" s="21"/>
      <c r="D80" s="7" t="s">
        <v>20</v>
      </c>
      <c r="E80" s="15">
        <f>SUM(E81:E89)</f>
        <v>251786</v>
      </c>
      <c r="F80" s="15">
        <f>SUM(F81:F89)</f>
        <v>0</v>
      </c>
      <c r="G80" s="26">
        <f t="shared" si="1"/>
        <v>251786</v>
      </c>
    </row>
    <row r="81" spans="1:7" ht="16.5" customHeight="1">
      <c r="A81" s="8"/>
      <c r="B81" s="8"/>
      <c r="C81" s="9" t="s">
        <v>54</v>
      </c>
      <c r="D81" s="10" t="s">
        <v>55</v>
      </c>
      <c r="E81" s="16">
        <v>179571</v>
      </c>
      <c r="F81" s="16">
        <v>-830</v>
      </c>
      <c r="G81" s="24">
        <f t="shared" si="1"/>
        <v>178741</v>
      </c>
    </row>
    <row r="82" spans="1:7" ht="16.5" customHeight="1">
      <c r="A82" s="8"/>
      <c r="B82" s="8"/>
      <c r="C82" s="9" t="s">
        <v>58</v>
      </c>
      <c r="D82" s="10" t="s">
        <v>59</v>
      </c>
      <c r="E82" s="16">
        <v>12110</v>
      </c>
      <c r="F82" s="16"/>
      <c r="G82" s="24">
        <f t="shared" si="1"/>
        <v>12110</v>
      </c>
    </row>
    <row r="83" spans="1:7" ht="16.5" customHeight="1">
      <c r="A83" s="8"/>
      <c r="B83" s="8"/>
      <c r="C83" s="9" t="s">
        <v>60</v>
      </c>
      <c r="D83" s="10" t="s">
        <v>61</v>
      </c>
      <c r="E83" s="16">
        <v>35742</v>
      </c>
      <c r="F83" s="16">
        <v>830</v>
      </c>
      <c r="G83" s="24">
        <f t="shared" si="1"/>
        <v>36572</v>
      </c>
    </row>
    <row r="84" spans="1:7" ht="16.5" customHeight="1">
      <c r="A84" s="8"/>
      <c r="B84" s="8"/>
      <c r="C84" s="9" t="s">
        <v>62</v>
      </c>
      <c r="D84" s="10" t="s">
        <v>63</v>
      </c>
      <c r="E84" s="16">
        <v>4500</v>
      </c>
      <c r="F84" s="16"/>
      <c r="G84" s="24">
        <f t="shared" si="1"/>
        <v>4500</v>
      </c>
    </row>
    <row r="85" spans="1:7" ht="16.5" customHeight="1">
      <c r="A85" s="8"/>
      <c r="B85" s="8"/>
      <c r="C85" s="9" t="s">
        <v>66</v>
      </c>
      <c r="D85" s="10" t="s">
        <v>67</v>
      </c>
      <c r="E85" s="16">
        <v>7822</v>
      </c>
      <c r="F85" s="16"/>
      <c r="G85" s="24">
        <f t="shared" si="1"/>
        <v>7822</v>
      </c>
    </row>
    <row r="86" spans="1:7" ht="16.5" customHeight="1">
      <c r="A86" s="8"/>
      <c r="B86" s="8"/>
      <c r="C86" s="9" t="s">
        <v>52</v>
      </c>
      <c r="D86" s="10" t="s">
        <v>53</v>
      </c>
      <c r="E86" s="16">
        <v>5759</v>
      </c>
      <c r="F86" s="16"/>
      <c r="G86" s="24">
        <f t="shared" si="1"/>
        <v>5759</v>
      </c>
    </row>
    <row r="87" spans="1:7" ht="16.5" customHeight="1">
      <c r="A87" s="8"/>
      <c r="B87" s="8"/>
      <c r="C87" s="9" t="s">
        <v>76</v>
      </c>
      <c r="D87" s="10" t="s">
        <v>77</v>
      </c>
      <c r="E87" s="16">
        <v>2000</v>
      </c>
      <c r="F87" s="16"/>
      <c r="G87" s="24">
        <f t="shared" si="1"/>
        <v>2000</v>
      </c>
    </row>
    <row r="88" spans="1:7" ht="16.5" customHeight="1">
      <c r="A88" s="8"/>
      <c r="B88" s="8"/>
      <c r="C88" s="9" t="s">
        <v>80</v>
      </c>
      <c r="D88" s="10" t="s">
        <v>81</v>
      </c>
      <c r="E88" s="16">
        <v>3282</v>
      </c>
      <c r="F88" s="16"/>
      <c r="G88" s="24">
        <f t="shared" si="1"/>
        <v>3282</v>
      </c>
    </row>
    <row r="89" spans="1:7" ht="16.5" customHeight="1">
      <c r="A89" s="8"/>
      <c r="B89" s="8"/>
      <c r="C89" s="9" t="s">
        <v>82</v>
      </c>
      <c r="D89" s="10" t="s">
        <v>83</v>
      </c>
      <c r="E89" s="16">
        <v>1000</v>
      </c>
      <c r="F89" s="16"/>
      <c r="G89" s="24">
        <f t="shared" si="1"/>
        <v>1000</v>
      </c>
    </row>
    <row r="90" spans="1:7" ht="16.5" customHeight="1">
      <c r="A90" s="20"/>
      <c r="B90" s="5" t="s">
        <v>21</v>
      </c>
      <c r="C90" s="21"/>
      <c r="D90" s="7" t="s">
        <v>22</v>
      </c>
      <c r="E90" s="15">
        <f>SUM(E91:E96)</f>
        <v>32214</v>
      </c>
      <c r="F90" s="15">
        <f>SUM(F91:F96)</f>
        <v>0</v>
      </c>
      <c r="G90" s="26">
        <f t="shared" si="1"/>
        <v>32214</v>
      </c>
    </row>
    <row r="91" spans="1:7" ht="16.5" customHeight="1">
      <c r="A91" s="8"/>
      <c r="B91" s="8"/>
      <c r="C91" s="9" t="s">
        <v>84</v>
      </c>
      <c r="D91" s="10" t="s">
        <v>85</v>
      </c>
      <c r="E91" s="16">
        <v>2880</v>
      </c>
      <c r="F91" s="16"/>
      <c r="G91" s="24">
        <f t="shared" si="1"/>
        <v>2880</v>
      </c>
    </row>
    <row r="92" spans="1:7" ht="16.5" customHeight="1">
      <c r="A92" s="8"/>
      <c r="B92" s="8"/>
      <c r="C92" s="9" t="s">
        <v>60</v>
      </c>
      <c r="D92" s="10" t="s">
        <v>61</v>
      </c>
      <c r="E92" s="16">
        <v>2100</v>
      </c>
      <c r="F92" s="16"/>
      <c r="G92" s="24">
        <f t="shared" si="1"/>
        <v>2100</v>
      </c>
    </row>
    <row r="93" spans="1:7" ht="16.5" customHeight="1">
      <c r="A93" s="8"/>
      <c r="B93" s="8"/>
      <c r="C93" s="9" t="s">
        <v>62</v>
      </c>
      <c r="D93" s="10" t="s">
        <v>63</v>
      </c>
      <c r="E93" s="16">
        <v>184</v>
      </c>
      <c r="F93" s="16"/>
      <c r="G93" s="24">
        <f t="shared" si="1"/>
        <v>184</v>
      </c>
    </row>
    <row r="94" spans="1:7" ht="16.5" customHeight="1">
      <c r="A94" s="8"/>
      <c r="B94" s="8"/>
      <c r="C94" s="9" t="s">
        <v>64</v>
      </c>
      <c r="D94" s="10" t="s">
        <v>65</v>
      </c>
      <c r="E94" s="16">
        <v>20600</v>
      </c>
      <c r="F94" s="16"/>
      <c r="G94" s="24">
        <f t="shared" si="1"/>
        <v>20600</v>
      </c>
    </row>
    <row r="95" spans="1:7" ht="16.5" customHeight="1">
      <c r="A95" s="8"/>
      <c r="B95" s="8"/>
      <c r="C95" s="9" t="s">
        <v>66</v>
      </c>
      <c r="D95" s="10" t="s">
        <v>67</v>
      </c>
      <c r="E95" s="16">
        <v>450</v>
      </c>
      <c r="F95" s="16"/>
      <c r="G95" s="24">
        <f t="shared" si="1"/>
        <v>450</v>
      </c>
    </row>
    <row r="96" spans="1:7" ht="16.5" customHeight="1">
      <c r="A96" s="8"/>
      <c r="B96" s="8"/>
      <c r="C96" s="9" t="s">
        <v>52</v>
      </c>
      <c r="D96" s="10" t="s">
        <v>53</v>
      </c>
      <c r="E96" s="16">
        <v>6000</v>
      </c>
      <c r="F96" s="16"/>
      <c r="G96" s="24">
        <f t="shared" si="1"/>
        <v>6000</v>
      </c>
    </row>
    <row r="97" spans="1:7" ht="24" customHeight="1">
      <c r="A97" s="18" t="s">
        <v>125</v>
      </c>
      <c r="B97" s="2"/>
      <c r="C97" s="2"/>
      <c r="D97" s="3" t="s">
        <v>126</v>
      </c>
      <c r="E97" s="14">
        <f>E98</f>
        <v>95047</v>
      </c>
      <c r="F97" s="14">
        <f>F98</f>
        <v>0</v>
      </c>
      <c r="G97" s="14">
        <f t="shared" si="1"/>
        <v>95047</v>
      </c>
    </row>
    <row r="98" spans="1:7" ht="24" customHeight="1">
      <c r="A98" s="8"/>
      <c r="B98" s="5" t="s">
        <v>127</v>
      </c>
      <c r="C98" s="6"/>
      <c r="D98" s="7" t="s">
        <v>128</v>
      </c>
      <c r="E98" s="15">
        <f>SUM(E99:E105)</f>
        <v>95047</v>
      </c>
      <c r="F98" s="15">
        <f>SUM(F99:F105)</f>
        <v>0</v>
      </c>
      <c r="G98" s="23">
        <f>E98+F98</f>
        <v>95047</v>
      </c>
    </row>
    <row r="99" spans="1:7" ht="16.5" customHeight="1">
      <c r="A99" s="8"/>
      <c r="B99" s="29"/>
      <c r="C99" s="9" t="s">
        <v>84</v>
      </c>
      <c r="D99" s="10" t="s">
        <v>85</v>
      </c>
      <c r="E99" s="24">
        <v>4550</v>
      </c>
      <c r="F99" s="24"/>
      <c r="G99" s="24">
        <f aca="true" t="shared" si="2" ref="G99:G105">E99+F99</f>
        <v>4550</v>
      </c>
    </row>
    <row r="100" spans="1:7" ht="16.5" customHeight="1">
      <c r="A100" s="8"/>
      <c r="B100" s="29"/>
      <c r="C100" s="9" t="s">
        <v>60</v>
      </c>
      <c r="D100" s="10" t="s">
        <v>61</v>
      </c>
      <c r="E100" s="24">
        <v>1710</v>
      </c>
      <c r="F100" s="24"/>
      <c r="G100" s="24">
        <f t="shared" si="2"/>
        <v>1710</v>
      </c>
    </row>
    <row r="101" spans="1:7" ht="16.5" customHeight="1">
      <c r="A101" s="8"/>
      <c r="B101" s="29"/>
      <c r="C101" s="9" t="s">
        <v>62</v>
      </c>
      <c r="D101" s="10" t="s">
        <v>63</v>
      </c>
      <c r="E101" s="24">
        <v>299</v>
      </c>
      <c r="F101" s="24"/>
      <c r="G101" s="24">
        <f t="shared" si="2"/>
        <v>299</v>
      </c>
    </row>
    <row r="102" spans="1:7" ht="16.5" customHeight="1">
      <c r="A102" s="8"/>
      <c r="B102" s="29"/>
      <c r="C102" s="9" t="s">
        <v>64</v>
      </c>
      <c r="D102" s="10" t="s">
        <v>65</v>
      </c>
      <c r="E102" s="24">
        <v>10000</v>
      </c>
      <c r="F102" s="24"/>
      <c r="G102" s="24">
        <f t="shared" si="2"/>
        <v>10000</v>
      </c>
    </row>
    <row r="103" spans="1:7" ht="16.5" customHeight="1">
      <c r="A103" s="8"/>
      <c r="B103" s="29"/>
      <c r="C103" s="9" t="s">
        <v>66</v>
      </c>
      <c r="D103" s="10" t="s">
        <v>67</v>
      </c>
      <c r="E103" s="24">
        <v>33542</v>
      </c>
      <c r="F103" s="24"/>
      <c r="G103" s="24">
        <f t="shared" si="2"/>
        <v>33542</v>
      </c>
    </row>
    <row r="104" spans="1:7" ht="16.5" customHeight="1">
      <c r="A104" s="8"/>
      <c r="B104" s="29"/>
      <c r="C104" s="9" t="s">
        <v>52</v>
      </c>
      <c r="D104" s="10" t="s">
        <v>53</v>
      </c>
      <c r="E104" s="24">
        <v>44000</v>
      </c>
      <c r="F104" s="24"/>
      <c r="G104" s="24">
        <f t="shared" si="2"/>
        <v>44000</v>
      </c>
    </row>
    <row r="105" spans="1:7" ht="16.5" customHeight="1">
      <c r="A105" s="8"/>
      <c r="B105" s="8"/>
      <c r="C105" s="9" t="s">
        <v>76</v>
      </c>
      <c r="D105" s="10" t="s">
        <v>77</v>
      </c>
      <c r="E105" s="16">
        <v>946</v>
      </c>
      <c r="F105" s="16"/>
      <c r="G105" s="24">
        <f t="shared" si="2"/>
        <v>946</v>
      </c>
    </row>
    <row r="106" spans="1:7" ht="16.5" customHeight="1">
      <c r="A106" s="2" t="s">
        <v>44</v>
      </c>
      <c r="B106" s="2"/>
      <c r="C106" s="2"/>
      <c r="D106" s="3" t="s">
        <v>47</v>
      </c>
      <c r="E106" s="14">
        <f>E107</f>
        <v>10000</v>
      </c>
      <c r="F106" s="14">
        <f>F107</f>
        <v>0</v>
      </c>
      <c r="G106" s="25">
        <f t="shared" si="1"/>
        <v>10000</v>
      </c>
    </row>
    <row r="107" spans="1:7" ht="16.5" customHeight="1">
      <c r="A107" s="20"/>
      <c r="B107" s="5" t="s">
        <v>45</v>
      </c>
      <c r="C107" s="21"/>
      <c r="D107" s="7" t="s">
        <v>46</v>
      </c>
      <c r="E107" s="15">
        <f>E108+E109</f>
        <v>10000</v>
      </c>
      <c r="F107" s="15">
        <f>F108+F109</f>
        <v>0</v>
      </c>
      <c r="G107" s="26">
        <f t="shared" si="1"/>
        <v>10000</v>
      </c>
    </row>
    <row r="108" spans="1:7" ht="16.5" customHeight="1">
      <c r="A108" s="8"/>
      <c r="B108" s="8"/>
      <c r="C108" s="9" t="s">
        <v>66</v>
      </c>
      <c r="D108" s="10" t="s">
        <v>67</v>
      </c>
      <c r="E108" s="16">
        <v>4500</v>
      </c>
      <c r="F108" s="16"/>
      <c r="G108" s="24">
        <f t="shared" si="1"/>
        <v>4500</v>
      </c>
    </row>
    <row r="109" spans="1:7" ht="16.5" customHeight="1">
      <c r="A109" s="8"/>
      <c r="B109" s="8"/>
      <c r="C109" s="9" t="s">
        <v>52</v>
      </c>
      <c r="D109" s="10" t="s">
        <v>53</v>
      </c>
      <c r="E109" s="16">
        <v>5500</v>
      </c>
      <c r="F109" s="16"/>
      <c r="G109" s="24">
        <f t="shared" si="1"/>
        <v>5500</v>
      </c>
    </row>
    <row r="110" spans="1:7" ht="16.5" customHeight="1">
      <c r="A110" s="2" t="s">
        <v>23</v>
      </c>
      <c r="B110" s="2"/>
      <c r="C110" s="2"/>
      <c r="D110" s="3" t="s">
        <v>24</v>
      </c>
      <c r="E110" s="14">
        <f>E111+E138+E140</f>
        <v>3399065</v>
      </c>
      <c r="F110" s="14">
        <f>F111+F138+F140</f>
        <v>0</v>
      </c>
      <c r="G110" s="25">
        <f>E110+F110</f>
        <v>3399065</v>
      </c>
    </row>
    <row r="111" spans="1:7" ht="16.5" customHeight="1">
      <c r="A111" s="20"/>
      <c r="B111" s="5" t="s">
        <v>25</v>
      </c>
      <c r="C111" s="21"/>
      <c r="D111" s="7" t="s">
        <v>26</v>
      </c>
      <c r="E111" s="15">
        <f>SUM(E112:E137)</f>
        <v>3377802</v>
      </c>
      <c r="F111" s="15">
        <f>SUM(F112:F137)</f>
        <v>0</v>
      </c>
      <c r="G111" s="26">
        <f t="shared" si="1"/>
        <v>3377802</v>
      </c>
    </row>
    <row r="112" spans="1:7" ht="16.5" customHeight="1">
      <c r="A112" s="8"/>
      <c r="B112" s="8"/>
      <c r="C112" s="9" t="s">
        <v>86</v>
      </c>
      <c r="D112" s="10" t="s">
        <v>87</v>
      </c>
      <c r="E112" s="16">
        <v>149491</v>
      </c>
      <c r="F112" s="16"/>
      <c r="G112" s="24">
        <f t="shared" si="1"/>
        <v>149491</v>
      </c>
    </row>
    <row r="113" spans="1:7" ht="16.5" customHeight="1">
      <c r="A113" s="8"/>
      <c r="B113" s="8"/>
      <c r="C113" s="9" t="s">
        <v>56</v>
      </c>
      <c r="D113" s="10" t="s">
        <v>57</v>
      </c>
      <c r="E113" s="16">
        <v>50574</v>
      </c>
      <c r="F113" s="16"/>
      <c r="G113" s="24">
        <f t="shared" si="1"/>
        <v>50574</v>
      </c>
    </row>
    <row r="114" spans="1:7" ht="16.5" customHeight="1">
      <c r="A114" s="8"/>
      <c r="B114" s="8"/>
      <c r="C114" s="9" t="s">
        <v>58</v>
      </c>
      <c r="D114" s="10" t="s">
        <v>59</v>
      </c>
      <c r="E114" s="16">
        <v>2378</v>
      </c>
      <c r="F114" s="16"/>
      <c r="G114" s="24">
        <f t="shared" si="1"/>
        <v>2378</v>
      </c>
    </row>
    <row r="115" spans="1:7" ht="16.5" customHeight="1">
      <c r="A115" s="8"/>
      <c r="B115" s="8"/>
      <c r="C115" s="9" t="s">
        <v>88</v>
      </c>
      <c r="D115" s="10" t="s">
        <v>89</v>
      </c>
      <c r="E115" s="16">
        <v>2337574</v>
      </c>
      <c r="F115" s="16"/>
      <c r="G115" s="24">
        <f t="shared" si="1"/>
        <v>2337574</v>
      </c>
    </row>
    <row r="116" spans="1:7" ht="16.5" customHeight="1">
      <c r="A116" s="8"/>
      <c r="B116" s="8"/>
      <c r="C116" s="9" t="s">
        <v>90</v>
      </c>
      <c r="D116" s="10" t="s">
        <v>91</v>
      </c>
      <c r="E116" s="16">
        <v>171812</v>
      </c>
      <c r="F116" s="16"/>
      <c r="G116" s="24">
        <f t="shared" si="1"/>
        <v>171812</v>
      </c>
    </row>
    <row r="117" spans="1:7" ht="23.25" customHeight="1">
      <c r="A117" s="8"/>
      <c r="B117" s="8"/>
      <c r="C117" s="9" t="s">
        <v>92</v>
      </c>
      <c r="D117" s="10" t="s">
        <v>93</v>
      </c>
      <c r="E117" s="16">
        <v>191797</v>
      </c>
      <c r="F117" s="16"/>
      <c r="G117" s="24">
        <f t="shared" si="1"/>
        <v>191797</v>
      </c>
    </row>
    <row r="118" spans="1:7" ht="16.5" customHeight="1">
      <c r="A118" s="8"/>
      <c r="B118" s="8"/>
      <c r="C118" s="9" t="s">
        <v>60</v>
      </c>
      <c r="D118" s="10" t="s">
        <v>61</v>
      </c>
      <c r="E118" s="16">
        <v>10433</v>
      </c>
      <c r="F118" s="16"/>
      <c r="G118" s="24">
        <f t="shared" si="1"/>
        <v>10433</v>
      </c>
    </row>
    <row r="119" spans="1:7" ht="16.5" customHeight="1">
      <c r="A119" s="8"/>
      <c r="B119" s="8"/>
      <c r="C119" s="9" t="s">
        <v>62</v>
      </c>
      <c r="D119" s="10" t="s">
        <v>63</v>
      </c>
      <c r="E119" s="16">
        <v>1344</v>
      </c>
      <c r="F119" s="16"/>
      <c r="G119" s="24">
        <f t="shared" si="1"/>
        <v>1344</v>
      </c>
    </row>
    <row r="120" spans="1:7" ht="16.5" customHeight="1">
      <c r="A120" s="8"/>
      <c r="B120" s="8"/>
      <c r="C120" s="9" t="s">
        <v>64</v>
      </c>
      <c r="D120" s="10" t="s">
        <v>65</v>
      </c>
      <c r="E120" s="16">
        <v>1000</v>
      </c>
      <c r="F120" s="16"/>
      <c r="G120" s="24">
        <f t="shared" si="1"/>
        <v>1000</v>
      </c>
    </row>
    <row r="121" spans="1:7" ht="16.5" customHeight="1">
      <c r="A121" s="8"/>
      <c r="B121" s="8"/>
      <c r="C121" s="9" t="s">
        <v>94</v>
      </c>
      <c r="D121" s="10" t="s">
        <v>95</v>
      </c>
      <c r="E121" s="16">
        <v>102442</v>
      </c>
      <c r="F121" s="16"/>
      <c r="G121" s="24">
        <f t="shared" si="1"/>
        <v>102442</v>
      </c>
    </row>
    <row r="122" spans="1:7" ht="16.5" customHeight="1">
      <c r="A122" s="8"/>
      <c r="B122" s="8"/>
      <c r="C122" s="9" t="s">
        <v>66</v>
      </c>
      <c r="D122" s="10" t="s">
        <v>67</v>
      </c>
      <c r="E122" s="16">
        <v>133312</v>
      </c>
      <c r="F122" s="16"/>
      <c r="G122" s="24">
        <f t="shared" si="1"/>
        <v>133312</v>
      </c>
    </row>
    <row r="123" spans="1:7" ht="16.5" customHeight="1">
      <c r="A123" s="8"/>
      <c r="B123" s="8"/>
      <c r="C123" s="9" t="s">
        <v>96</v>
      </c>
      <c r="D123" s="10" t="s">
        <v>97</v>
      </c>
      <c r="E123" s="16">
        <v>1500</v>
      </c>
      <c r="F123" s="16"/>
      <c r="G123" s="24">
        <f t="shared" si="1"/>
        <v>1500</v>
      </c>
    </row>
    <row r="124" spans="1:7" ht="16.5" customHeight="1">
      <c r="A124" s="8"/>
      <c r="B124" s="8"/>
      <c r="C124" s="9" t="s">
        <v>98</v>
      </c>
      <c r="D124" s="10" t="s">
        <v>99</v>
      </c>
      <c r="E124" s="16">
        <v>1000</v>
      </c>
      <c r="F124" s="16"/>
      <c r="G124" s="24">
        <f aca="true" t="shared" si="3" ref="G124:G179">E124+F124</f>
        <v>1000</v>
      </c>
    </row>
    <row r="125" spans="1:7" ht="16.5" customHeight="1">
      <c r="A125" s="8"/>
      <c r="B125" s="8"/>
      <c r="C125" s="9" t="s">
        <v>100</v>
      </c>
      <c r="D125" s="10" t="s">
        <v>101</v>
      </c>
      <c r="E125" s="16">
        <v>500</v>
      </c>
      <c r="F125" s="16"/>
      <c r="G125" s="24">
        <f t="shared" si="3"/>
        <v>500</v>
      </c>
    </row>
    <row r="126" spans="1:7" ht="16.5" customHeight="1">
      <c r="A126" s="8"/>
      <c r="B126" s="8"/>
      <c r="C126" s="9" t="s">
        <v>68</v>
      </c>
      <c r="D126" s="10" t="s">
        <v>69</v>
      </c>
      <c r="E126" s="16">
        <v>106106</v>
      </c>
      <c r="F126" s="16"/>
      <c r="G126" s="24">
        <f t="shared" si="3"/>
        <v>106106</v>
      </c>
    </row>
    <row r="127" spans="1:7" ht="16.5" customHeight="1">
      <c r="A127" s="8"/>
      <c r="B127" s="8"/>
      <c r="C127" s="9" t="s">
        <v>102</v>
      </c>
      <c r="D127" s="10" t="s">
        <v>103</v>
      </c>
      <c r="E127" s="16">
        <v>39249</v>
      </c>
      <c r="F127" s="16"/>
      <c r="G127" s="24">
        <f t="shared" si="3"/>
        <v>39249</v>
      </c>
    </row>
    <row r="128" spans="1:7" ht="16.5" customHeight="1">
      <c r="A128" s="8"/>
      <c r="B128" s="8"/>
      <c r="C128" s="9" t="s">
        <v>104</v>
      </c>
      <c r="D128" s="10" t="s">
        <v>105</v>
      </c>
      <c r="E128" s="16">
        <v>8000</v>
      </c>
      <c r="F128" s="16"/>
      <c r="G128" s="24">
        <f t="shared" si="3"/>
        <v>8000</v>
      </c>
    </row>
    <row r="129" spans="1:7" ht="16.5" customHeight="1">
      <c r="A129" s="8"/>
      <c r="B129" s="8"/>
      <c r="C129" s="9" t="s">
        <v>52</v>
      </c>
      <c r="D129" s="10" t="s">
        <v>53</v>
      </c>
      <c r="E129" s="16">
        <v>20000</v>
      </c>
      <c r="F129" s="16"/>
      <c r="G129" s="24">
        <f t="shared" si="3"/>
        <v>20000</v>
      </c>
    </row>
    <row r="130" spans="1:7" ht="16.5" customHeight="1">
      <c r="A130" s="8"/>
      <c r="B130" s="8"/>
      <c r="C130" s="9" t="s">
        <v>70</v>
      </c>
      <c r="D130" s="10" t="s">
        <v>71</v>
      </c>
      <c r="E130" s="16">
        <v>7250</v>
      </c>
      <c r="F130" s="16"/>
      <c r="G130" s="24">
        <f t="shared" si="3"/>
        <v>7250</v>
      </c>
    </row>
    <row r="131" spans="1:7" ht="24" customHeight="1">
      <c r="A131" s="8"/>
      <c r="B131" s="8"/>
      <c r="C131" s="9" t="s">
        <v>72</v>
      </c>
      <c r="D131" s="10" t="s">
        <v>73</v>
      </c>
      <c r="E131" s="16">
        <v>6000</v>
      </c>
      <c r="F131" s="16"/>
      <c r="G131" s="24">
        <f t="shared" si="3"/>
        <v>6000</v>
      </c>
    </row>
    <row r="132" spans="1:7" ht="24" customHeight="1">
      <c r="A132" s="8"/>
      <c r="B132" s="8"/>
      <c r="C132" s="9" t="s">
        <v>74</v>
      </c>
      <c r="D132" s="10" t="s">
        <v>75</v>
      </c>
      <c r="E132" s="16">
        <v>6000</v>
      </c>
      <c r="F132" s="16"/>
      <c r="G132" s="24">
        <f t="shared" si="3"/>
        <v>6000</v>
      </c>
    </row>
    <row r="133" spans="1:7" ht="16.5" customHeight="1">
      <c r="A133" s="8"/>
      <c r="B133" s="8"/>
      <c r="C133" s="9" t="s">
        <v>76</v>
      </c>
      <c r="D133" s="10" t="s">
        <v>77</v>
      </c>
      <c r="E133" s="16">
        <v>8000</v>
      </c>
      <c r="F133" s="16"/>
      <c r="G133" s="24">
        <f t="shared" si="3"/>
        <v>8000</v>
      </c>
    </row>
    <row r="134" spans="1:7" ht="16.5" customHeight="1">
      <c r="A134" s="8"/>
      <c r="B134" s="8"/>
      <c r="C134" s="9" t="s">
        <v>78</v>
      </c>
      <c r="D134" s="10" t="s">
        <v>79</v>
      </c>
      <c r="E134" s="16">
        <v>2000</v>
      </c>
      <c r="F134" s="16"/>
      <c r="G134" s="24">
        <f t="shared" si="3"/>
        <v>2000</v>
      </c>
    </row>
    <row r="135" spans="1:7" ht="16.5" customHeight="1">
      <c r="A135" s="8"/>
      <c r="B135" s="8"/>
      <c r="C135" s="9" t="s">
        <v>80</v>
      </c>
      <c r="D135" s="10" t="s">
        <v>81</v>
      </c>
      <c r="E135" s="16">
        <v>1094</v>
      </c>
      <c r="F135" s="16"/>
      <c r="G135" s="24">
        <f t="shared" si="3"/>
        <v>1094</v>
      </c>
    </row>
    <row r="136" spans="1:7" ht="16.5" customHeight="1">
      <c r="A136" s="8"/>
      <c r="B136" s="8"/>
      <c r="C136" s="9" t="s">
        <v>106</v>
      </c>
      <c r="D136" s="10" t="s">
        <v>107</v>
      </c>
      <c r="E136" s="16">
        <v>17888</v>
      </c>
      <c r="F136" s="16"/>
      <c r="G136" s="24">
        <f t="shared" si="3"/>
        <v>17888</v>
      </c>
    </row>
    <row r="137" spans="1:7" ht="16.5" customHeight="1">
      <c r="A137" s="8"/>
      <c r="B137" s="8"/>
      <c r="C137" s="9" t="s">
        <v>108</v>
      </c>
      <c r="D137" s="10" t="s">
        <v>109</v>
      </c>
      <c r="E137" s="16">
        <v>1058</v>
      </c>
      <c r="F137" s="16"/>
      <c r="G137" s="24">
        <f t="shared" si="3"/>
        <v>1058</v>
      </c>
    </row>
    <row r="138" spans="1:7" ht="16.5" customHeight="1">
      <c r="A138" s="20"/>
      <c r="B138" s="5" t="s">
        <v>27</v>
      </c>
      <c r="C138" s="21"/>
      <c r="D138" s="7" t="s">
        <v>28</v>
      </c>
      <c r="E138" s="15">
        <f>E139</f>
        <v>1300</v>
      </c>
      <c r="F138" s="15">
        <f>F139</f>
        <v>0</v>
      </c>
      <c r="G138" s="26">
        <f t="shared" si="3"/>
        <v>1300</v>
      </c>
    </row>
    <row r="139" spans="1:7" ht="16.5" customHeight="1">
      <c r="A139" s="8"/>
      <c r="B139" s="8"/>
      <c r="C139" s="9" t="s">
        <v>52</v>
      </c>
      <c r="D139" s="10" t="s">
        <v>53</v>
      </c>
      <c r="E139" s="16">
        <v>1300</v>
      </c>
      <c r="F139" s="16"/>
      <c r="G139" s="24">
        <f t="shared" si="3"/>
        <v>1300</v>
      </c>
    </row>
    <row r="140" spans="1:7" ht="16.5" customHeight="1">
      <c r="A140" s="8"/>
      <c r="B140" s="5" t="s">
        <v>123</v>
      </c>
      <c r="C140" s="21"/>
      <c r="D140" s="7" t="s">
        <v>124</v>
      </c>
      <c r="E140" s="15">
        <f>E141+E142+E143</f>
        <v>19963</v>
      </c>
      <c r="F140" s="15">
        <f>F141+F142+F143</f>
        <v>0</v>
      </c>
      <c r="G140" s="26">
        <f aca="true" t="shared" si="4" ref="G140:G146">E140+F140</f>
        <v>19963</v>
      </c>
    </row>
    <row r="141" spans="1:7" ht="16.5" customHeight="1">
      <c r="A141" s="8"/>
      <c r="B141" s="29"/>
      <c r="C141" s="9" t="s">
        <v>90</v>
      </c>
      <c r="D141" s="10" t="s">
        <v>91</v>
      </c>
      <c r="E141" s="24">
        <v>17707</v>
      </c>
      <c r="F141" s="24"/>
      <c r="G141" s="24">
        <f t="shared" si="4"/>
        <v>17707</v>
      </c>
    </row>
    <row r="142" spans="1:7" ht="16.5" customHeight="1">
      <c r="A142" s="8"/>
      <c r="B142" s="8"/>
      <c r="C142" s="9" t="s">
        <v>66</v>
      </c>
      <c r="D142" s="10" t="s">
        <v>67</v>
      </c>
      <c r="E142" s="16">
        <v>859</v>
      </c>
      <c r="F142" s="16"/>
      <c r="G142" s="24">
        <f t="shared" si="4"/>
        <v>859</v>
      </c>
    </row>
    <row r="143" spans="1:7" ht="16.5" customHeight="1">
      <c r="A143" s="8"/>
      <c r="B143" s="8"/>
      <c r="C143" s="9" t="s">
        <v>102</v>
      </c>
      <c r="D143" s="10" t="s">
        <v>103</v>
      </c>
      <c r="E143" s="16">
        <v>1397</v>
      </c>
      <c r="F143" s="16"/>
      <c r="G143" s="24">
        <f t="shared" si="4"/>
        <v>1397</v>
      </c>
    </row>
    <row r="144" spans="1:7" ht="16.5" customHeight="1">
      <c r="A144" s="2" t="s">
        <v>129</v>
      </c>
      <c r="B144" s="2"/>
      <c r="C144" s="2"/>
      <c r="D144" s="3" t="s">
        <v>132</v>
      </c>
      <c r="E144" s="14">
        <f>E145</f>
        <v>1200</v>
      </c>
      <c r="F144" s="14">
        <f>F145</f>
        <v>0</v>
      </c>
      <c r="G144" s="25">
        <f t="shared" si="4"/>
        <v>1200</v>
      </c>
    </row>
    <row r="145" spans="1:7" ht="16.5" customHeight="1">
      <c r="A145" s="4"/>
      <c r="B145" s="5" t="s">
        <v>130</v>
      </c>
      <c r="C145" s="6"/>
      <c r="D145" s="7" t="s">
        <v>131</v>
      </c>
      <c r="E145" s="15">
        <f>E146</f>
        <v>1200</v>
      </c>
      <c r="F145" s="15">
        <f>F146</f>
        <v>0</v>
      </c>
      <c r="G145" s="26">
        <f t="shared" si="4"/>
        <v>1200</v>
      </c>
    </row>
    <row r="146" spans="1:7" ht="16.5" customHeight="1">
      <c r="A146" s="8"/>
      <c r="B146" s="8"/>
      <c r="C146" s="9" t="s">
        <v>100</v>
      </c>
      <c r="D146" s="10" t="s">
        <v>101</v>
      </c>
      <c r="E146" s="16">
        <v>1200</v>
      </c>
      <c r="F146" s="16"/>
      <c r="G146" s="24">
        <f t="shared" si="4"/>
        <v>1200</v>
      </c>
    </row>
    <row r="147" spans="1:7" ht="16.5" customHeight="1">
      <c r="A147" s="2" t="s">
        <v>29</v>
      </c>
      <c r="B147" s="2"/>
      <c r="C147" s="2"/>
      <c r="D147" s="3" t="s">
        <v>30</v>
      </c>
      <c r="E147" s="14">
        <f>E148</f>
        <v>2058414</v>
      </c>
      <c r="F147" s="14">
        <f>F148</f>
        <v>0</v>
      </c>
      <c r="G147" s="25">
        <f t="shared" si="3"/>
        <v>2058414</v>
      </c>
    </row>
    <row r="148" spans="1:7" ht="23.25" customHeight="1">
      <c r="A148" s="20"/>
      <c r="B148" s="5" t="s">
        <v>31</v>
      </c>
      <c r="C148" s="21"/>
      <c r="D148" s="7" t="s">
        <v>32</v>
      </c>
      <c r="E148" s="15">
        <f>SUM(E149:E152)</f>
        <v>2058414</v>
      </c>
      <c r="F148" s="15">
        <f>SUM(F149:F152)</f>
        <v>0</v>
      </c>
      <c r="G148" s="26">
        <f>E148+F148</f>
        <v>2058414</v>
      </c>
    </row>
    <row r="149" spans="1:7" ht="16.5" customHeight="1">
      <c r="A149" s="8"/>
      <c r="B149" s="8"/>
      <c r="C149" s="9" t="s">
        <v>110</v>
      </c>
      <c r="D149" s="10" t="s">
        <v>111</v>
      </c>
      <c r="E149" s="16">
        <v>2054576</v>
      </c>
      <c r="F149" s="16"/>
      <c r="G149" s="24">
        <f t="shared" si="3"/>
        <v>2054576</v>
      </c>
    </row>
    <row r="150" spans="1:7" ht="16.5" customHeight="1">
      <c r="A150" s="8"/>
      <c r="B150" s="8"/>
      <c r="C150" s="9" t="s">
        <v>110</v>
      </c>
      <c r="D150" s="10" t="s">
        <v>112</v>
      </c>
      <c r="E150" s="16">
        <v>2387</v>
      </c>
      <c r="F150" s="16"/>
      <c r="G150" s="24">
        <f t="shared" si="3"/>
        <v>2387</v>
      </c>
    </row>
    <row r="151" spans="1:7" ht="16.5" customHeight="1">
      <c r="A151" s="8"/>
      <c r="B151" s="8"/>
      <c r="C151" s="9" t="s">
        <v>110</v>
      </c>
      <c r="D151" s="10" t="s">
        <v>113</v>
      </c>
      <c r="E151" s="16">
        <v>1077</v>
      </c>
      <c r="F151" s="16"/>
      <c r="G151" s="24">
        <f t="shared" si="3"/>
        <v>1077</v>
      </c>
    </row>
    <row r="152" spans="1:7" ht="16.5" customHeight="1">
      <c r="A152" s="8"/>
      <c r="B152" s="8"/>
      <c r="C152" s="9" t="s">
        <v>110</v>
      </c>
      <c r="D152" s="10" t="s">
        <v>122</v>
      </c>
      <c r="E152" s="16">
        <v>374</v>
      </c>
      <c r="F152" s="16"/>
      <c r="G152" s="24">
        <f>E152+F152</f>
        <v>374</v>
      </c>
    </row>
    <row r="153" spans="1:7" ht="16.5" customHeight="1">
      <c r="A153" s="2" t="s">
        <v>33</v>
      </c>
      <c r="B153" s="2"/>
      <c r="C153" s="2"/>
      <c r="D153" s="3" t="s">
        <v>34</v>
      </c>
      <c r="E153" s="14">
        <f>E154+E174</f>
        <v>442954</v>
      </c>
      <c r="F153" s="14">
        <f>F154+F174</f>
        <v>0</v>
      </c>
      <c r="G153" s="25">
        <f t="shared" si="3"/>
        <v>442954</v>
      </c>
    </row>
    <row r="154" spans="1:7" ht="16.5" customHeight="1">
      <c r="A154" s="20"/>
      <c r="B154" s="5" t="s">
        <v>35</v>
      </c>
      <c r="C154" s="21"/>
      <c r="D154" s="7" t="s">
        <v>36</v>
      </c>
      <c r="E154" s="15">
        <f>SUM(E155:E173)</f>
        <v>415360</v>
      </c>
      <c r="F154" s="15">
        <f>SUM(F155:F173)</f>
        <v>0</v>
      </c>
      <c r="G154" s="26">
        <f t="shared" si="3"/>
        <v>415360</v>
      </c>
    </row>
    <row r="155" spans="1:7" ht="16.5" customHeight="1">
      <c r="A155" s="8"/>
      <c r="B155" s="8"/>
      <c r="C155" s="9" t="s">
        <v>54</v>
      </c>
      <c r="D155" s="10" t="s">
        <v>55</v>
      </c>
      <c r="E155" s="16">
        <v>244568</v>
      </c>
      <c r="F155" s="16"/>
      <c r="G155" s="24">
        <f t="shared" si="3"/>
        <v>244568</v>
      </c>
    </row>
    <row r="156" spans="1:7" ht="16.5" customHeight="1">
      <c r="A156" s="8"/>
      <c r="B156" s="8"/>
      <c r="C156" s="9" t="s">
        <v>58</v>
      </c>
      <c r="D156" s="10" t="s">
        <v>59</v>
      </c>
      <c r="E156" s="16">
        <v>18377</v>
      </c>
      <c r="F156" s="16"/>
      <c r="G156" s="24">
        <f t="shared" si="3"/>
        <v>18377</v>
      </c>
    </row>
    <row r="157" spans="1:7" ht="16.5" customHeight="1">
      <c r="A157" s="8"/>
      <c r="B157" s="8"/>
      <c r="C157" s="9" t="s">
        <v>60</v>
      </c>
      <c r="D157" s="10" t="s">
        <v>61</v>
      </c>
      <c r="E157" s="16">
        <v>47269</v>
      </c>
      <c r="F157" s="16"/>
      <c r="G157" s="24">
        <f t="shared" si="3"/>
        <v>47269</v>
      </c>
    </row>
    <row r="158" spans="1:7" ht="16.5" customHeight="1">
      <c r="A158" s="8"/>
      <c r="B158" s="8"/>
      <c r="C158" s="9" t="s">
        <v>62</v>
      </c>
      <c r="D158" s="10" t="s">
        <v>63</v>
      </c>
      <c r="E158" s="16">
        <v>5101</v>
      </c>
      <c r="F158" s="16"/>
      <c r="G158" s="24">
        <f t="shared" si="3"/>
        <v>5101</v>
      </c>
    </row>
    <row r="159" spans="1:7" ht="16.5" customHeight="1">
      <c r="A159" s="8"/>
      <c r="B159" s="8"/>
      <c r="C159" s="9" t="s">
        <v>64</v>
      </c>
      <c r="D159" s="10" t="s">
        <v>65</v>
      </c>
      <c r="E159" s="16">
        <v>500</v>
      </c>
      <c r="F159" s="16"/>
      <c r="G159" s="24">
        <f t="shared" si="3"/>
        <v>500</v>
      </c>
    </row>
    <row r="160" spans="1:7" ht="16.5" customHeight="1">
      <c r="A160" s="8"/>
      <c r="B160" s="8"/>
      <c r="C160" s="9" t="s">
        <v>66</v>
      </c>
      <c r="D160" s="10" t="s">
        <v>67</v>
      </c>
      <c r="E160" s="16">
        <v>46000</v>
      </c>
      <c r="F160" s="16"/>
      <c r="G160" s="24">
        <f t="shared" si="3"/>
        <v>46000</v>
      </c>
    </row>
    <row r="161" spans="1:7" ht="16.5" customHeight="1">
      <c r="A161" s="8"/>
      <c r="B161" s="8"/>
      <c r="C161" s="9" t="s">
        <v>98</v>
      </c>
      <c r="D161" s="10" t="s">
        <v>99</v>
      </c>
      <c r="E161" s="16">
        <v>331</v>
      </c>
      <c r="F161" s="16"/>
      <c r="G161" s="24">
        <f t="shared" si="3"/>
        <v>331</v>
      </c>
    </row>
    <row r="162" spans="1:7" ht="16.5" customHeight="1">
      <c r="A162" s="8"/>
      <c r="B162" s="8"/>
      <c r="C162" s="9" t="s">
        <v>68</v>
      </c>
      <c r="D162" s="10" t="s">
        <v>69</v>
      </c>
      <c r="E162" s="16">
        <v>6800</v>
      </c>
      <c r="F162" s="16"/>
      <c r="G162" s="24">
        <f t="shared" si="3"/>
        <v>6800</v>
      </c>
    </row>
    <row r="163" spans="1:7" ht="16.5" customHeight="1">
      <c r="A163" s="8"/>
      <c r="B163" s="8"/>
      <c r="C163" s="9" t="s">
        <v>102</v>
      </c>
      <c r="D163" s="10" t="s">
        <v>103</v>
      </c>
      <c r="E163" s="16">
        <v>12356</v>
      </c>
      <c r="F163" s="16"/>
      <c r="G163" s="24">
        <f t="shared" si="3"/>
        <v>12356</v>
      </c>
    </row>
    <row r="164" spans="1:7" ht="16.5" customHeight="1">
      <c r="A164" s="8"/>
      <c r="B164" s="8"/>
      <c r="C164" s="9" t="s">
        <v>104</v>
      </c>
      <c r="D164" s="10" t="s">
        <v>105</v>
      </c>
      <c r="E164" s="16">
        <v>500</v>
      </c>
      <c r="F164" s="16"/>
      <c r="G164" s="24">
        <f t="shared" si="3"/>
        <v>500</v>
      </c>
    </row>
    <row r="165" spans="1:7" ht="16.5" customHeight="1">
      <c r="A165" s="8"/>
      <c r="B165" s="8"/>
      <c r="C165" s="9" t="s">
        <v>52</v>
      </c>
      <c r="D165" s="10" t="s">
        <v>53</v>
      </c>
      <c r="E165" s="16">
        <v>2707</v>
      </c>
      <c r="F165" s="16"/>
      <c r="G165" s="24">
        <f t="shared" si="3"/>
        <v>2707</v>
      </c>
    </row>
    <row r="166" spans="1:7" ht="16.5" customHeight="1">
      <c r="A166" s="8"/>
      <c r="B166" s="8"/>
      <c r="C166" s="9" t="s">
        <v>70</v>
      </c>
      <c r="D166" s="10" t="s">
        <v>71</v>
      </c>
      <c r="E166" s="16">
        <v>648</v>
      </c>
      <c r="F166" s="16"/>
      <c r="G166" s="24">
        <f t="shared" si="3"/>
        <v>648</v>
      </c>
    </row>
    <row r="167" spans="1:7" ht="24.75" customHeight="1">
      <c r="A167" s="8"/>
      <c r="B167" s="8"/>
      <c r="C167" s="9" t="s">
        <v>72</v>
      </c>
      <c r="D167" s="10" t="s">
        <v>73</v>
      </c>
      <c r="E167" s="16">
        <v>1500</v>
      </c>
      <c r="F167" s="16"/>
      <c r="G167" s="24">
        <f t="shared" si="3"/>
        <v>1500</v>
      </c>
    </row>
    <row r="168" spans="1:7" ht="23.25" customHeight="1">
      <c r="A168" s="8"/>
      <c r="B168" s="8"/>
      <c r="C168" s="9" t="s">
        <v>74</v>
      </c>
      <c r="D168" s="10" t="s">
        <v>75</v>
      </c>
      <c r="E168" s="16">
        <v>600</v>
      </c>
      <c r="F168" s="16"/>
      <c r="G168" s="24">
        <f t="shared" si="3"/>
        <v>600</v>
      </c>
    </row>
    <row r="169" spans="1:7" ht="16.5" customHeight="1">
      <c r="A169" s="8"/>
      <c r="B169" s="8"/>
      <c r="C169" s="9" t="s">
        <v>76</v>
      </c>
      <c r="D169" s="10" t="s">
        <v>77</v>
      </c>
      <c r="E169" s="16">
        <v>2500</v>
      </c>
      <c r="F169" s="16"/>
      <c r="G169" s="24">
        <f t="shared" si="3"/>
        <v>2500</v>
      </c>
    </row>
    <row r="170" spans="1:7" ht="16.5" customHeight="1">
      <c r="A170" s="8"/>
      <c r="B170" s="8"/>
      <c r="C170" s="9" t="s">
        <v>78</v>
      </c>
      <c r="D170" s="10" t="s">
        <v>79</v>
      </c>
      <c r="E170" s="16">
        <v>2623</v>
      </c>
      <c r="F170" s="16"/>
      <c r="G170" s="24">
        <f t="shared" si="3"/>
        <v>2623</v>
      </c>
    </row>
    <row r="171" spans="1:7" ht="16.5" customHeight="1">
      <c r="A171" s="8"/>
      <c r="B171" s="8"/>
      <c r="C171" s="9" t="s">
        <v>80</v>
      </c>
      <c r="D171" s="10" t="s">
        <v>81</v>
      </c>
      <c r="E171" s="16">
        <v>10480</v>
      </c>
      <c r="F171" s="16"/>
      <c r="G171" s="24">
        <f t="shared" si="3"/>
        <v>10480</v>
      </c>
    </row>
    <row r="172" spans="1:7" ht="16.5" customHeight="1">
      <c r="A172" s="8"/>
      <c r="B172" s="8"/>
      <c r="C172" s="9" t="s">
        <v>82</v>
      </c>
      <c r="D172" s="10" t="s">
        <v>83</v>
      </c>
      <c r="E172" s="16">
        <v>500</v>
      </c>
      <c r="F172" s="16"/>
      <c r="G172" s="24">
        <f t="shared" si="3"/>
        <v>500</v>
      </c>
    </row>
    <row r="173" spans="1:7" ht="16.5" customHeight="1">
      <c r="A173" s="8"/>
      <c r="B173" s="8"/>
      <c r="C173" s="9" t="s">
        <v>135</v>
      </c>
      <c r="D173" s="10" t="s">
        <v>136</v>
      </c>
      <c r="E173" s="16">
        <v>12000</v>
      </c>
      <c r="F173" s="16"/>
      <c r="G173" s="24">
        <f t="shared" si="3"/>
        <v>12000</v>
      </c>
    </row>
    <row r="174" spans="1:7" ht="16.5" customHeight="1">
      <c r="A174" s="20"/>
      <c r="B174" s="5" t="s">
        <v>48</v>
      </c>
      <c r="C174" s="21"/>
      <c r="D174" s="7" t="s">
        <v>49</v>
      </c>
      <c r="E174" s="15">
        <f>E175</f>
        <v>27594</v>
      </c>
      <c r="F174" s="15">
        <f>F175</f>
        <v>0</v>
      </c>
      <c r="G174" s="26">
        <f>E174+F174</f>
        <v>27594</v>
      </c>
    </row>
    <row r="175" spans="1:7" ht="16.5" customHeight="1">
      <c r="A175" s="8"/>
      <c r="B175" s="8"/>
      <c r="C175" s="9" t="s">
        <v>114</v>
      </c>
      <c r="D175" s="10" t="s">
        <v>115</v>
      </c>
      <c r="E175" s="16">
        <v>27594</v>
      </c>
      <c r="F175" s="16"/>
      <c r="G175" s="24">
        <f t="shared" si="3"/>
        <v>27594</v>
      </c>
    </row>
    <row r="176" spans="1:7" ht="16.5" customHeight="1">
      <c r="A176" s="2" t="s">
        <v>37</v>
      </c>
      <c r="B176" s="2"/>
      <c r="C176" s="2"/>
      <c r="D176" s="3" t="s">
        <v>38</v>
      </c>
      <c r="E176" s="14">
        <f>E177</f>
        <v>78000</v>
      </c>
      <c r="F176" s="14">
        <f>F177</f>
        <v>0</v>
      </c>
      <c r="G176" s="25">
        <f t="shared" si="3"/>
        <v>78000</v>
      </c>
    </row>
    <row r="177" spans="1:7" ht="16.5" customHeight="1">
      <c r="A177" s="20"/>
      <c r="B177" s="5" t="s">
        <v>39</v>
      </c>
      <c r="C177" s="21"/>
      <c r="D177" s="7" t="s">
        <v>40</v>
      </c>
      <c r="E177" s="15">
        <f>E178</f>
        <v>78000</v>
      </c>
      <c r="F177" s="15">
        <f>F178</f>
        <v>0</v>
      </c>
      <c r="G177" s="26">
        <f t="shared" si="3"/>
        <v>78000</v>
      </c>
    </row>
    <row r="178" spans="1:7" ht="22.5">
      <c r="A178" s="8"/>
      <c r="B178" s="8"/>
      <c r="C178" s="9" t="s">
        <v>116</v>
      </c>
      <c r="D178" s="10" t="s">
        <v>117</v>
      </c>
      <c r="E178" s="16">
        <v>78000</v>
      </c>
      <c r="F178" s="16"/>
      <c r="G178" s="24">
        <f t="shared" si="3"/>
        <v>78000</v>
      </c>
    </row>
    <row r="179" spans="1:7" ht="23.25" customHeight="1">
      <c r="A179" s="33" t="s">
        <v>41</v>
      </c>
      <c r="B179" s="34"/>
      <c r="C179" s="34"/>
      <c r="D179" s="35"/>
      <c r="E179" s="17">
        <f>E53+E56+E79+E97+E106+E110+E144+E147+E153+E176</f>
        <v>6951280</v>
      </c>
      <c r="F179" s="17">
        <f>F53+F56+F79+F97+F106+F110+F144+F147+F153+F176</f>
        <v>0</v>
      </c>
      <c r="G179" s="22">
        <f t="shared" si="3"/>
        <v>6951280</v>
      </c>
    </row>
    <row r="180" spans="1:7" ht="12" customHeight="1">
      <c r="A180" s="30"/>
      <c r="B180" s="30"/>
      <c r="C180" s="30"/>
      <c r="D180" s="30"/>
      <c r="E180" s="31"/>
      <c r="F180" s="31"/>
      <c r="G180" s="32"/>
    </row>
    <row r="181" spans="1:7" ht="12.75" customHeight="1">
      <c r="A181" s="30"/>
      <c r="B181" s="30"/>
      <c r="C181" s="30"/>
      <c r="D181" s="30"/>
      <c r="E181" s="31"/>
      <c r="F181" s="31"/>
      <c r="G181" s="32"/>
    </row>
  </sheetData>
  <sheetProtection/>
  <mergeCells count="7">
    <mergeCell ref="A179:D179"/>
    <mergeCell ref="A4:H4"/>
    <mergeCell ref="A49:D49"/>
    <mergeCell ref="A1:G1"/>
    <mergeCell ref="A3:G3"/>
    <mergeCell ref="A2:G2"/>
    <mergeCell ref="A51:G51"/>
  </mergeCells>
  <printOptions/>
  <pageMargins left="0.35433070866141736" right="0.1968503937007874" top="1.4566929133858268" bottom="0.1968503937007874" header="0.15748031496062992" footer="0.15748031496062992"/>
  <pageSetup horizontalDpi="600" verticalDpi="600" orientation="landscape" paperSize="9" r:id="rId1"/>
  <headerFooter>
    <oddHeader xml:space="preserve">&amp;R&amp;"Arial,Pogrubiona kursywa"&amp;12Projekt
&amp;"Arial,Normalny"&amp;10Załącznik Nr 4 
do Uchwały Nr     /    /2014 
Rady Powiatu Grójeckiego
z dnia 30 grudnia 2014 r
w sprawie wprowadzenia zmian w  uchwale budżetowej na 2014 rok  </oddHeader>
  </headerFooter>
  <ignoredErrors>
    <ignoredError sqref="F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Witold Kępka</dc:creator>
  <cp:keywords/>
  <dc:description/>
  <cp:lastModifiedBy>lipinskaz</cp:lastModifiedBy>
  <cp:lastPrinted>2014-12-19T12:50:51Z</cp:lastPrinted>
  <dcterms:created xsi:type="dcterms:W3CDTF">2012-11-14T15:41:41Z</dcterms:created>
  <dcterms:modified xsi:type="dcterms:W3CDTF">2014-12-29T14:06:38Z</dcterms:modified>
  <cp:category/>
  <cp:version/>
  <cp:contentType/>
  <cp:contentStatus/>
</cp:coreProperties>
</file>